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Школа\OneDrive\Рабочий стол\меню 2023-2024\"/>
    </mc:Choice>
  </mc:AlternateContent>
  <bookViews>
    <workbookView xWindow="0" yWindow="0" windowWidth="28800" windowHeight="12330" activeTab="1"/>
  </bookViews>
  <sheets>
    <sheet name="14,09,2023 12лет" sheetId="89" r:id="rId1"/>
    <sheet name="14,09,2023 7-11" sheetId="88" r:id="rId2"/>
  </sheets>
  <calcPr calcId="162913"/>
</workbook>
</file>

<file path=xl/calcChain.xml><?xml version="1.0" encoding="utf-8"?>
<calcChain xmlns="http://schemas.openxmlformats.org/spreadsheetml/2006/main">
  <c r="F35" i="89" l="1"/>
  <c r="F34" i="89"/>
  <c r="F33" i="89"/>
  <c r="F32" i="89"/>
  <c r="F31" i="89"/>
  <c r="F30" i="89"/>
  <c r="F29" i="89"/>
  <c r="F35" i="88"/>
  <c r="F34" i="88"/>
  <c r="F33" i="88"/>
  <c r="F32" i="88"/>
  <c r="F31" i="88"/>
  <c r="F30" i="88"/>
  <c r="F29" i="88"/>
  <c r="F62" i="89" l="1"/>
  <c r="F68" i="89" s="1"/>
  <c r="F61" i="89"/>
  <c r="F104" i="89"/>
  <c r="H103" i="89"/>
  <c r="F103" i="89"/>
  <c r="E103" i="89"/>
  <c r="D103" i="89"/>
  <c r="H102" i="89"/>
  <c r="F102" i="89"/>
  <c r="E102" i="89"/>
  <c r="D102" i="89"/>
  <c r="H101" i="89"/>
  <c r="F101" i="89"/>
  <c r="E101" i="89"/>
  <c r="D101" i="89"/>
  <c r="H100" i="89"/>
  <c r="F100" i="89"/>
  <c r="E100" i="89"/>
  <c r="D100" i="89"/>
  <c r="H99" i="89"/>
  <c r="F99" i="89"/>
  <c r="E99" i="89"/>
  <c r="D99" i="89"/>
  <c r="H98" i="89"/>
  <c r="F98" i="89"/>
  <c r="E98" i="89"/>
  <c r="D98" i="89"/>
  <c r="H97" i="89"/>
  <c r="F97" i="89"/>
  <c r="E97" i="89"/>
  <c r="D97" i="89"/>
  <c r="H96" i="89"/>
  <c r="H107" i="89" s="1"/>
  <c r="E96" i="89"/>
  <c r="D96" i="89"/>
  <c r="H92" i="89"/>
  <c r="F92" i="89"/>
  <c r="E92" i="89"/>
  <c r="D92" i="89"/>
  <c r="H91" i="89"/>
  <c r="F91" i="89"/>
  <c r="E91" i="89"/>
  <c r="D91" i="89"/>
  <c r="H90" i="89"/>
  <c r="F90" i="89"/>
  <c r="E90" i="89"/>
  <c r="D90" i="89"/>
  <c r="H89" i="89"/>
  <c r="F89" i="89"/>
  <c r="F94" i="89" s="1"/>
  <c r="D89" i="89"/>
  <c r="H88" i="89"/>
  <c r="F88" i="89"/>
  <c r="D88" i="89"/>
  <c r="C84" i="89"/>
  <c r="G68" i="89"/>
  <c r="G41" i="89"/>
  <c r="F41" i="89"/>
  <c r="F96" i="89" s="1"/>
  <c r="F107" i="89" s="1"/>
  <c r="F18" i="89"/>
  <c r="F17" i="89"/>
  <c r="F16" i="89"/>
  <c r="F62" i="88"/>
  <c r="F61" i="88"/>
  <c r="G69" i="89" l="1"/>
  <c r="H94" i="89"/>
  <c r="H110" i="89" s="1"/>
  <c r="F110" i="89"/>
  <c r="F69" i="89"/>
  <c r="F104" i="88" l="1"/>
  <c r="H103" i="88"/>
  <c r="F103" i="88"/>
  <c r="E103" i="88"/>
  <c r="D103" i="88"/>
  <c r="H102" i="88"/>
  <c r="F102" i="88"/>
  <c r="E102" i="88"/>
  <c r="D102" i="88"/>
  <c r="H101" i="88"/>
  <c r="F101" i="88"/>
  <c r="E101" i="88"/>
  <c r="D101" i="88"/>
  <c r="H100" i="88"/>
  <c r="F100" i="88"/>
  <c r="E100" i="88"/>
  <c r="D100" i="88"/>
  <c r="H99" i="88"/>
  <c r="F99" i="88"/>
  <c r="E99" i="88"/>
  <c r="D99" i="88"/>
  <c r="H98" i="88"/>
  <c r="F98" i="88"/>
  <c r="E98" i="88"/>
  <c r="D98" i="88"/>
  <c r="H97" i="88"/>
  <c r="F97" i="88"/>
  <c r="E97" i="88"/>
  <c r="D97" i="88"/>
  <c r="H96" i="88"/>
  <c r="H107" i="88" s="1"/>
  <c r="E96" i="88"/>
  <c r="D96" i="88"/>
  <c r="H92" i="88"/>
  <c r="F92" i="88" s="1"/>
  <c r="E92" i="88"/>
  <c r="D92" i="88"/>
  <c r="H91" i="88"/>
  <c r="F91" i="88"/>
  <c r="E91" i="88"/>
  <c r="D91" i="88"/>
  <c r="H90" i="88"/>
  <c r="F90" i="88"/>
  <c r="E90" i="88"/>
  <c r="D90" i="88"/>
  <c r="H89" i="88"/>
  <c r="F89" i="88"/>
  <c r="D89" i="88"/>
  <c r="H88" i="88"/>
  <c r="H94" i="88" s="1"/>
  <c r="F88" i="88"/>
  <c r="D88" i="88"/>
  <c r="C84" i="88"/>
  <c r="G68" i="88"/>
  <c r="G69" i="88" s="1"/>
  <c r="F68" i="88"/>
  <c r="F41" i="88"/>
  <c r="F96" i="88" s="1"/>
  <c r="F107" i="88" s="1"/>
  <c r="F18" i="88"/>
  <c r="F17" i="88"/>
  <c r="F16" i="88"/>
  <c r="F94" i="88" l="1"/>
  <c r="F110" i="88" s="1"/>
  <c r="F69" i="88"/>
  <c r="H110" i="88"/>
</calcChain>
</file>

<file path=xl/sharedStrings.xml><?xml version="1.0" encoding="utf-8"?>
<sst xmlns="http://schemas.openxmlformats.org/spreadsheetml/2006/main" count="117" uniqueCount="52">
  <si>
    <t>ООО "ЛОВОЗЕРСКИЙ ГОК"</t>
  </si>
  <si>
    <t>МЕНЮ с 7-11</t>
  </si>
  <si>
    <t>СТОЛОВАЯ ШК -1</t>
  </si>
  <si>
    <t>Ц-45 ПиТ</t>
  </si>
  <si>
    <t>Наименование блюд:</t>
  </si>
  <si>
    <t>выход</t>
  </si>
  <si>
    <t>цена продажн.</t>
  </si>
  <si>
    <t>цена учетная</t>
  </si>
  <si>
    <t xml:space="preserve">Ккал </t>
  </si>
  <si>
    <t>Белки</t>
  </si>
  <si>
    <t>Жиры</t>
  </si>
  <si>
    <t>Угле-воды</t>
  </si>
  <si>
    <t>Завтрак</t>
  </si>
  <si>
    <t xml:space="preserve"> </t>
  </si>
  <si>
    <t xml:space="preserve">                                                         </t>
  </si>
  <si>
    <t>Итого:</t>
  </si>
  <si>
    <t xml:space="preserve">Сок </t>
  </si>
  <si>
    <t>1/200</t>
  </si>
  <si>
    <t>Полдник</t>
  </si>
  <si>
    <t>Всего:</t>
  </si>
  <si>
    <t xml:space="preserve">   </t>
  </si>
  <si>
    <t>МЕНЮ</t>
  </si>
  <si>
    <t>СТОЛОВАЯ ШК-1</t>
  </si>
  <si>
    <t>№ п/п</t>
  </si>
  <si>
    <t>цена</t>
  </si>
  <si>
    <t>цена списочная</t>
  </si>
  <si>
    <t>спецкомплекс  Оздоровительный ЛАГЕРЬ</t>
  </si>
  <si>
    <t>ЗАВТРАК</t>
  </si>
  <si>
    <t>150/25</t>
  </si>
  <si>
    <t>37/30</t>
  </si>
  <si>
    <t>ИТОГО:</t>
  </si>
  <si>
    <t>ОБЕД</t>
  </si>
  <si>
    <t>Зав.Производством :</t>
  </si>
  <si>
    <t>Экономист :</t>
  </si>
  <si>
    <t>МЕНЮ с 12 и старше</t>
  </si>
  <si>
    <t>День</t>
  </si>
  <si>
    <t>№ рец.</t>
  </si>
  <si>
    <t xml:space="preserve">Булочка Север </t>
  </si>
  <si>
    <t>1/150</t>
  </si>
  <si>
    <t xml:space="preserve">Сок фруктовый </t>
  </si>
  <si>
    <t>1/60</t>
  </si>
  <si>
    <t xml:space="preserve">Чай с лимоном </t>
  </si>
  <si>
    <t>1/100</t>
  </si>
  <si>
    <t>Фрукты</t>
  </si>
  <si>
    <t xml:space="preserve">Макаронные изделия отварные </t>
  </si>
  <si>
    <t>Сыр</t>
  </si>
  <si>
    <t>1/28</t>
  </si>
  <si>
    <t xml:space="preserve">Конфеты </t>
  </si>
  <si>
    <t>Салат из свежих помидоров с перцем</t>
  </si>
  <si>
    <t xml:space="preserve">Голубцы ленивые </t>
  </si>
  <si>
    <t>1/174</t>
  </si>
  <si>
    <t>1/113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</si>
</sst>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Georgia"/>
      <family val="1"/>
      <charset val="204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u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9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14" fontId="4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6" xfId="0" applyFont="1" applyBorder="1"/>
    <xf numFmtId="49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0" xfId="0" applyNumberFormat="1"/>
    <xf numFmtId="0" fontId="1" fillId="0" borderId="6" xfId="0" applyNumberFormat="1" applyFont="1" applyBorder="1" applyAlignment="1">
      <alignment horizontal="center"/>
    </xf>
    <xf numFmtId="0" fontId="1" fillId="0" borderId="8" xfId="0" applyFont="1" applyBorder="1"/>
    <xf numFmtId="0" fontId="10" fillId="0" borderId="0" xfId="0" applyFont="1"/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14" fontId="11" fillId="0" borderId="1" xfId="0" applyNumberFormat="1" applyFont="1" applyBorder="1" applyAlignment="1">
      <alignment shrinkToFit="1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8" fillId="0" borderId="11" xfId="0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6" fillId="0" borderId="0" xfId="0" applyFont="1"/>
    <xf numFmtId="0" fontId="8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9" fillId="2" borderId="6" xfId="0" applyFont="1" applyFill="1" applyBorder="1"/>
    <xf numFmtId="49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right"/>
    </xf>
    <xf numFmtId="0" fontId="1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2" fontId="6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/>
    <xf numFmtId="0" fontId="2" fillId="2" borderId="6" xfId="0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0" fillId="0" borderId="6" xfId="0" applyBorder="1"/>
    <xf numFmtId="0" fontId="0" fillId="0" borderId="6" xfId="0" applyNumberFormat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6" xfId="0" applyFont="1" applyBorder="1"/>
    <xf numFmtId="14" fontId="7" fillId="0" borderId="1" xfId="0" applyNumberFormat="1" applyFont="1" applyBorder="1"/>
    <xf numFmtId="0" fontId="13" fillId="2" borderId="6" xfId="0" applyFont="1" applyFill="1" applyBorder="1" applyAlignment="1">
      <alignment horizontal="center"/>
    </xf>
    <xf numFmtId="0" fontId="1" fillId="0" borderId="6" xfId="1" applyFont="1" applyBorder="1" applyAlignment="1">
      <alignment horizontal="left"/>
    </xf>
    <xf numFmtId="49" fontId="1" fillId="2" borderId="8" xfId="1" applyNumberFormat="1" applyFont="1" applyFill="1" applyBorder="1" applyAlignment="1">
      <alignment horizontal="center"/>
    </xf>
    <xf numFmtId="2" fontId="1" fillId="2" borderId="8" xfId="1" applyNumberFormat="1" applyFont="1" applyFill="1" applyBorder="1" applyAlignment="1">
      <alignment horizontal="center"/>
    </xf>
    <xf numFmtId="49" fontId="1" fillId="2" borderId="6" xfId="1" applyNumberFormat="1" applyFont="1" applyFill="1" applyBorder="1" applyAlignment="1">
      <alignment horizontal="center"/>
    </xf>
    <xf numFmtId="2" fontId="1" fillId="2" borderId="6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left"/>
    </xf>
    <xf numFmtId="0" fontId="1" fillId="0" borderId="8" xfId="1" applyFont="1" applyBorder="1"/>
    <xf numFmtId="17" fontId="1" fillId="2" borderId="6" xfId="1" applyNumberFormat="1" applyFont="1" applyFill="1" applyBorder="1" applyAlignment="1">
      <alignment horizontal="left"/>
    </xf>
    <xf numFmtId="0" fontId="15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9" fillId="0" borderId="6" xfId="1" applyFont="1" applyBorder="1" applyAlignment="1">
      <alignment horizontal="left"/>
    </xf>
    <xf numFmtId="0" fontId="2" fillId="2" borderId="6" xfId="1" applyFont="1" applyFill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workbookViewId="0">
      <selection activeCell="F61" sqref="F61:F62"/>
    </sheetView>
  </sheetViews>
  <sheetFormatPr defaultRowHeight="15" x14ac:dyDescent="0.25"/>
  <cols>
    <col min="1" max="1" width="4.140625" customWidth="1"/>
    <col min="2" max="2" width="7.140625" customWidth="1"/>
    <col min="3" max="3" width="6.7109375" customWidth="1"/>
    <col min="4" max="4" width="35.5703125" customWidth="1"/>
    <col min="6" max="6" width="9.570312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7"/>
      <c r="F2" s="107"/>
      <c r="G2" s="1"/>
      <c r="H2" s="1"/>
    </row>
    <row r="3" spans="1:13" ht="15" hidden="1" customHeight="1" x14ac:dyDescent="0.25">
      <c r="C3" s="1"/>
      <c r="D3" s="1"/>
      <c r="E3" s="2"/>
      <c r="F3" s="2"/>
      <c r="G3" s="2"/>
      <c r="H3" s="1"/>
    </row>
    <row r="4" spans="1:13" ht="15" hidden="1" customHeight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3"/>
      <c r="E6" s="1"/>
      <c r="F6" s="1"/>
      <c r="G6" s="1"/>
      <c r="H6" s="1"/>
    </row>
    <row r="7" spans="1:13" x14ac:dyDescent="0.25">
      <c r="C7" s="1"/>
      <c r="D7" s="3" t="s">
        <v>34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45183</v>
      </c>
    </row>
    <row r="9" spans="1:13" ht="39.75" thickTop="1" thickBot="1" x14ac:dyDescent="0.3">
      <c r="B9" s="81" t="s">
        <v>36</v>
      </c>
      <c r="C9" s="75"/>
      <c r="D9" s="72" t="s">
        <v>4</v>
      </c>
      <c r="E9" s="72" t="s">
        <v>5</v>
      </c>
      <c r="F9" s="73" t="s">
        <v>6</v>
      </c>
      <c r="G9" s="74" t="s">
        <v>7</v>
      </c>
      <c r="H9" s="74" t="s">
        <v>8</v>
      </c>
      <c r="I9" s="74" t="s">
        <v>9</v>
      </c>
      <c r="J9" s="74" t="s">
        <v>10</v>
      </c>
      <c r="K9" s="101" t="s">
        <v>11</v>
      </c>
    </row>
    <row r="10" spans="1:13" ht="15" hidden="1" customHeight="1" x14ac:dyDescent="0.25">
      <c r="B10" s="81"/>
      <c r="C10" s="45"/>
      <c r="D10" s="44"/>
      <c r="E10" s="45"/>
      <c r="F10" s="45"/>
      <c r="G10" s="45"/>
      <c r="H10" s="45"/>
      <c r="I10" s="45"/>
      <c r="J10" s="45"/>
      <c r="K10" s="46"/>
    </row>
    <row r="11" spans="1:13" ht="15" hidden="1" customHeight="1" thickTop="1" x14ac:dyDescent="0.25">
      <c r="B11" s="81"/>
      <c r="C11" s="76"/>
      <c r="D11" s="48" t="s">
        <v>12</v>
      </c>
      <c r="E11" s="47"/>
      <c r="F11" s="47"/>
      <c r="G11" s="47"/>
      <c r="H11" s="47"/>
      <c r="I11" s="47"/>
      <c r="J11" s="47"/>
      <c r="K11" s="47"/>
    </row>
    <row r="12" spans="1:13" ht="15" hidden="1" customHeight="1" x14ac:dyDescent="0.25">
      <c r="B12" s="81"/>
      <c r="C12" s="77"/>
      <c r="D12" s="49"/>
      <c r="E12" s="50"/>
      <c r="F12" s="51"/>
      <c r="G12" s="51"/>
      <c r="H12" s="51"/>
      <c r="I12" s="51"/>
      <c r="J12" s="51"/>
      <c r="K12" s="51"/>
      <c r="M12" t="s">
        <v>13</v>
      </c>
    </row>
    <row r="13" spans="1:13" ht="15" hidden="1" customHeight="1" x14ac:dyDescent="0.25">
      <c r="A13" s="20"/>
      <c r="B13" s="82"/>
      <c r="C13" s="77"/>
      <c r="D13" s="47"/>
      <c r="E13" s="52"/>
      <c r="F13" s="51"/>
      <c r="G13" s="51"/>
      <c r="H13" s="51"/>
      <c r="I13" s="51"/>
      <c r="J13" s="51"/>
      <c r="K13" s="51"/>
    </row>
    <row r="14" spans="1:13" ht="15" hidden="1" customHeight="1" x14ac:dyDescent="0.25">
      <c r="B14" s="81"/>
      <c r="C14" s="77"/>
      <c r="D14" s="47"/>
      <c r="E14" s="50"/>
      <c r="F14" s="51"/>
      <c r="G14" s="51"/>
      <c r="H14" s="51"/>
      <c r="I14" s="51"/>
      <c r="J14" s="51"/>
      <c r="K14" s="51"/>
      <c r="M14" t="s">
        <v>14</v>
      </c>
    </row>
    <row r="15" spans="1:13" ht="15" hidden="1" customHeight="1" x14ac:dyDescent="0.25">
      <c r="B15" s="81"/>
      <c r="C15" s="77"/>
      <c r="D15" s="53"/>
      <c r="E15" s="50"/>
      <c r="F15" s="51"/>
      <c r="G15" s="51"/>
      <c r="H15" s="51"/>
      <c r="I15" s="51"/>
      <c r="J15" s="51"/>
      <c r="K15" s="51"/>
      <c r="L15" s="23"/>
    </row>
    <row r="16" spans="1:13" ht="15" hidden="1" customHeight="1" x14ac:dyDescent="0.25">
      <c r="B16" s="81"/>
      <c r="C16" s="77">
        <v>1</v>
      </c>
      <c r="D16" s="49"/>
      <c r="E16" s="50"/>
      <c r="F16" s="51">
        <f>H16*2.1</f>
        <v>0</v>
      </c>
      <c r="G16" s="51"/>
      <c r="H16" s="51"/>
      <c r="I16" s="51"/>
      <c r="J16" s="51"/>
      <c r="K16" s="51"/>
    </row>
    <row r="17" spans="2:11" ht="15" hidden="1" customHeight="1" x14ac:dyDescent="0.25">
      <c r="B17" s="81"/>
      <c r="C17" s="77">
        <v>1</v>
      </c>
      <c r="D17" s="47"/>
      <c r="E17" s="50"/>
      <c r="F17" s="51">
        <f>H17*2.1</f>
        <v>0</v>
      </c>
      <c r="G17" s="51"/>
      <c r="H17" s="51"/>
      <c r="I17" s="51"/>
      <c r="J17" s="51"/>
      <c r="K17" s="51"/>
    </row>
    <row r="18" spans="2:11" ht="15" hidden="1" customHeight="1" x14ac:dyDescent="0.25">
      <c r="B18" s="81"/>
      <c r="C18" s="77">
        <v>3</v>
      </c>
      <c r="D18" s="47"/>
      <c r="E18" s="50"/>
      <c r="F18" s="51">
        <f>H18*2.2</f>
        <v>0</v>
      </c>
      <c r="G18" s="51"/>
      <c r="H18" s="51"/>
      <c r="I18" s="51"/>
      <c r="J18" s="51"/>
      <c r="K18" s="51"/>
    </row>
    <row r="19" spans="2:11" ht="15" hidden="1" customHeight="1" x14ac:dyDescent="0.25">
      <c r="B19" s="81"/>
      <c r="C19" s="77"/>
      <c r="D19" s="47"/>
      <c r="E19" s="50"/>
      <c r="F19" s="51"/>
      <c r="G19" s="51"/>
      <c r="H19" s="51"/>
      <c r="I19" s="51"/>
      <c r="J19" s="51"/>
      <c r="K19" s="51"/>
    </row>
    <row r="20" spans="2:11" ht="15" hidden="1" customHeight="1" x14ac:dyDescent="0.25">
      <c r="B20" s="81"/>
      <c r="C20" s="77"/>
      <c r="D20" s="47"/>
      <c r="E20" s="50"/>
      <c r="F20" s="51"/>
      <c r="G20" s="51"/>
      <c r="H20" s="51"/>
      <c r="I20" s="51"/>
      <c r="J20" s="51"/>
      <c r="K20" s="51"/>
    </row>
    <row r="21" spans="2:11" ht="15" hidden="1" customHeight="1" x14ac:dyDescent="0.25">
      <c r="B21" s="81"/>
      <c r="C21" s="77">
        <v>1</v>
      </c>
      <c r="D21" s="54"/>
      <c r="E21" s="50"/>
      <c r="F21" s="51"/>
      <c r="G21" s="51"/>
      <c r="H21" s="51"/>
      <c r="I21" s="51"/>
      <c r="J21" s="51"/>
      <c r="K21" s="51"/>
    </row>
    <row r="22" spans="2:11" ht="15" hidden="1" customHeight="1" x14ac:dyDescent="0.25">
      <c r="B22" s="81"/>
      <c r="C22" s="78">
        <v>1</v>
      </c>
      <c r="D22" s="55"/>
      <c r="E22" s="56"/>
      <c r="F22" s="57"/>
      <c r="G22" s="57"/>
      <c r="H22" s="57"/>
      <c r="I22" s="57"/>
      <c r="J22" s="57"/>
      <c r="K22" s="57"/>
    </row>
    <row r="23" spans="2:11" ht="15" hidden="1" customHeight="1" x14ac:dyDescent="0.25">
      <c r="B23" s="81"/>
      <c r="C23" s="78"/>
      <c r="D23" s="55"/>
      <c r="E23" s="56"/>
      <c r="F23" s="57"/>
      <c r="G23" s="57"/>
      <c r="H23" s="57"/>
      <c r="I23" s="57"/>
      <c r="J23" s="57"/>
      <c r="K23" s="57"/>
    </row>
    <row r="24" spans="2:11" ht="15" hidden="1" customHeight="1" x14ac:dyDescent="0.25">
      <c r="B24" s="81"/>
      <c r="C24" s="78"/>
      <c r="D24" s="54"/>
      <c r="E24" s="58"/>
      <c r="F24" s="59"/>
      <c r="G24" s="59"/>
      <c r="H24" s="59"/>
      <c r="I24" s="59"/>
      <c r="J24" s="59"/>
      <c r="K24" s="59"/>
    </row>
    <row r="25" spans="2:11" ht="15" hidden="1" customHeight="1" x14ac:dyDescent="0.25">
      <c r="B25" s="81"/>
      <c r="C25" s="78"/>
      <c r="D25" s="54"/>
      <c r="E25" s="58"/>
      <c r="F25" s="59"/>
      <c r="G25" s="59"/>
      <c r="H25" s="59"/>
      <c r="I25" s="59"/>
      <c r="J25" s="59"/>
      <c r="K25" s="59"/>
    </row>
    <row r="26" spans="2:11" ht="15" hidden="1" customHeight="1" x14ac:dyDescent="0.25">
      <c r="B26" s="81"/>
      <c r="C26" s="78"/>
      <c r="D26" s="54"/>
      <c r="E26" s="58"/>
      <c r="F26" s="59"/>
      <c r="G26" s="59"/>
      <c r="H26" s="59"/>
      <c r="I26" s="59"/>
      <c r="J26" s="59"/>
      <c r="K26" s="59"/>
    </row>
    <row r="27" spans="2:11" ht="15" hidden="1" customHeight="1" x14ac:dyDescent="0.25">
      <c r="B27" s="81"/>
      <c r="C27" s="78"/>
      <c r="D27" s="54"/>
      <c r="E27" s="58"/>
      <c r="F27" s="59"/>
      <c r="G27" s="59"/>
      <c r="H27" s="59"/>
      <c r="I27" s="59"/>
      <c r="J27" s="59"/>
      <c r="K27" s="59"/>
    </row>
    <row r="28" spans="2:11" ht="15" hidden="1" customHeight="1" x14ac:dyDescent="0.25">
      <c r="B28" s="81"/>
      <c r="C28" s="78"/>
      <c r="D28" s="54"/>
      <c r="E28" s="58"/>
      <c r="F28" s="59"/>
      <c r="G28" s="59"/>
      <c r="H28" s="59"/>
      <c r="I28" s="59"/>
      <c r="J28" s="59"/>
      <c r="K28" s="59"/>
    </row>
    <row r="29" spans="2:11" ht="15.75" thickTop="1" x14ac:dyDescent="0.25">
      <c r="B29" s="84"/>
      <c r="C29" s="78">
        <v>1</v>
      </c>
      <c r="D29" s="105" t="s">
        <v>48</v>
      </c>
      <c r="E29" s="93" t="s">
        <v>42</v>
      </c>
      <c r="F29" s="94">
        <f t="shared" ref="F29:F35" si="0">ROUND(G29*2.1,2)</f>
        <v>35.32</v>
      </c>
      <c r="G29" s="94">
        <v>16.82</v>
      </c>
      <c r="H29" s="94">
        <v>0.64</v>
      </c>
      <c r="I29" s="94">
        <v>6.06</v>
      </c>
      <c r="J29" s="94">
        <v>2.23</v>
      </c>
      <c r="K29" s="94">
        <v>66.08</v>
      </c>
    </row>
    <row r="30" spans="2:11" x14ac:dyDescent="0.25">
      <c r="B30" s="91"/>
      <c r="C30" s="78">
        <v>2</v>
      </c>
      <c r="D30" s="92" t="s">
        <v>49</v>
      </c>
      <c r="E30" s="93" t="s">
        <v>42</v>
      </c>
      <c r="F30" s="94">
        <f t="shared" si="0"/>
        <v>35.68</v>
      </c>
      <c r="G30" s="94">
        <v>16.989999999999998</v>
      </c>
      <c r="H30" s="96">
        <v>6.56</v>
      </c>
      <c r="I30" s="94">
        <v>6.69</v>
      </c>
      <c r="J30" s="94">
        <v>4.93</v>
      </c>
      <c r="K30" s="94">
        <v>106.21</v>
      </c>
    </row>
    <row r="31" spans="2:11" x14ac:dyDescent="0.25">
      <c r="B31" s="84"/>
      <c r="C31" s="78">
        <v>3</v>
      </c>
      <c r="D31" s="92" t="s">
        <v>44</v>
      </c>
      <c r="E31" s="93" t="s">
        <v>38</v>
      </c>
      <c r="F31" s="94">
        <f t="shared" si="0"/>
        <v>9.2200000000000006</v>
      </c>
      <c r="G31" s="94">
        <v>4.3899999999999997</v>
      </c>
      <c r="H31" s="94">
        <v>5.52</v>
      </c>
      <c r="I31" s="94">
        <v>5.29</v>
      </c>
      <c r="J31" s="94">
        <v>35.32</v>
      </c>
      <c r="K31" s="94">
        <v>201.09</v>
      </c>
    </row>
    <row r="32" spans="2:11" x14ac:dyDescent="0.25">
      <c r="B32" s="84"/>
      <c r="C32" s="78">
        <v>4</v>
      </c>
      <c r="D32" s="92" t="s">
        <v>37</v>
      </c>
      <c r="E32" s="93" t="s">
        <v>40</v>
      </c>
      <c r="F32" s="94">
        <f t="shared" si="0"/>
        <v>2.71</v>
      </c>
      <c r="G32" s="94">
        <v>1.29</v>
      </c>
      <c r="H32" s="96">
        <v>4.5599999999999996</v>
      </c>
      <c r="I32" s="96">
        <v>0.36</v>
      </c>
      <c r="J32" s="96">
        <v>33.78</v>
      </c>
      <c r="K32" s="96">
        <v>116.5</v>
      </c>
    </row>
    <row r="33" spans="2:11" x14ac:dyDescent="0.25">
      <c r="B33" s="84"/>
      <c r="C33" s="77">
        <v>5</v>
      </c>
      <c r="D33" s="92" t="s">
        <v>41</v>
      </c>
      <c r="E33" s="93" t="s">
        <v>17</v>
      </c>
      <c r="F33" s="94">
        <f t="shared" si="0"/>
        <v>6.05</v>
      </c>
      <c r="G33" s="94">
        <v>2.88</v>
      </c>
      <c r="H33" s="96">
        <v>7.0000000000000007E-2</v>
      </c>
      <c r="I33" s="96">
        <v>0.01</v>
      </c>
      <c r="J33" s="96">
        <v>15.31</v>
      </c>
      <c r="K33" s="96">
        <v>61.62</v>
      </c>
    </row>
    <row r="34" spans="2:11" x14ac:dyDescent="0.25">
      <c r="B34" s="84"/>
      <c r="C34" s="77">
        <v>6</v>
      </c>
      <c r="D34" s="92" t="s">
        <v>45</v>
      </c>
      <c r="E34" s="93" t="s">
        <v>46</v>
      </c>
      <c r="F34" s="94">
        <f t="shared" si="0"/>
        <v>31.23</v>
      </c>
      <c r="G34" s="94">
        <v>14.87</v>
      </c>
      <c r="H34" s="96"/>
      <c r="I34" s="96"/>
      <c r="J34" s="96"/>
      <c r="K34" s="96"/>
    </row>
    <row r="35" spans="2:11" x14ac:dyDescent="0.25">
      <c r="B35" s="83"/>
      <c r="C35" s="77">
        <v>7</v>
      </c>
      <c r="D35" s="92" t="s">
        <v>43</v>
      </c>
      <c r="E35" s="93" t="s">
        <v>50</v>
      </c>
      <c r="F35" s="94">
        <f t="shared" si="0"/>
        <v>59.79</v>
      </c>
      <c r="G35" s="94">
        <v>28.47</v>
      </c>
      <c r="H35" s="96">
        <v>0.4</v>
      </c>
      <c r="I35" s="96">
        <v>0</v>
      </c>
      <c r="J35" s="96">
        <v>9.8000000000000007</v>
      </c>
      <c r="K35" s="96">
        <v>38</v>
      </c>
    </row>
    <row r="36" spans="2:11" ht="15" customHeight="1" x14ac:dyDescent="0.25">
      <c r="B36" s="83"/>
      <c r="C36" s="77"/>
      <c r="D36" s="99"/>
      <c r="E36" s="93"/>
      <c r="F36" s="94"/>
      <c r="G36" s="94"/>
      <c r="H36" s="96"/>
      <c r="I36" s="96"/>
      <c r="J36" s="96"/>
      <c r="K36" s="96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179.99999999999997</v>
      </c>
      <c r="G41" s="62">
        <f>G35+G34+G33+G32+G31+G30+G29</f>
        <v>85.710000000000008</v>
      </c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>
        <v>8.26</v>
      </c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 t="s">
        <v>18</v>
      </c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98" t="s">
        <v>39</v>
      </c>
      <c r="E61" s="93" t="s">
        <v>17</v>
      </c>
      <c r="F61" s="94">
        <f>ROUND(G61*2.1,2)</f>
        <v>28.71</v>
      </c>
      <c r="G61" s="94">
        <v>13.67</v>
      </c>
      <c r="H61" s="94">
        <v>5.59</v>
      </c>
      <c r="I61" s="94">
        <v>6.38</v>
      </c>
      <c r="J61" s="94">
        <v>9.3800000000000008</v>
      </c>
      <c r="K61" s="94">
        <v>117.31</v>
      </c>
    </row>
    <row r="62" spans="2:11" x14ac:dyDescent="0.25">
      <c r="B62" s="83"/>
      <c r="C62" s="77">
        <v>2</v>
      </c>
      <c r="D62" s="92" t="s">
        <v>47</v>
      </c>
      <c r="E62" s="95" t="s">
        <v>51</v>
      </c>
      <c r="F62" s="94">
        <f t="shared" ref="F62" si="1">ROUND(G62*2.1,2)</f>
        <v>41.29</v>
      </c>
      <c r="G62" s="96">
        <v>19.66</v>
      </c>
      <c r="H62" s="96">
        <v>10.01</v>
      </c>
      <c r="I62" s="96">
        <v>2.21</v>
      </c>
      <c r="J62" s="96">
        <v>62.81</v>
      </c>
      <c r="K62" s="96">
        <v>273.44</v>
      </c>
    </row>
    <row r="63" spans="2:11" ht="15.75" customHeight="1" x14ac:dyDescent="0.25">
      <c r="B63" s="83"/>
      <c r="C63" s="77"/>
      <c r="D63" s="97"/>
      <c r="E63" s="95"/>
      <c r="F63" s="94"/>
      <c r="G63" s="96"/>
      <c r="H63" s="96"/>
      <c r="I63" s="96"/>
      <c r="J63" s="96"/>
      <c r="K63" s="96"/>
    </row>
    <row r="64" spans="2:11" ht="1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64"/>
      <c r="F65" s="51"/>
      <c r="G65" s="51"/>
      <c r="H65" s="51"/>
      <c r="I65" s="51"/>
      <c r="J65" s="51"/>
      <c r="K65" s="51"/>
    </row>
    <row r="66" spans="1:11" ht="30" hidden="1" customHeight="1" x14ac:dyDescent="0.25">
      <c r="B66" s="83"/>
      <c r="C66" s="77"/>
      <c r="D66" s="54"/>
      <c r="E66" s="64"/>
      <c r="F66" s="51"/>
      <c r="G66" s="51"/>
      <c r="H66" s="51"/>
      <c r="I66" s="51"/>
      <c r="J66" s="51"/>
      <c r="K66" s="51"/>
    </row>
    <row r="67" spans="1:11" ht="14.25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4.25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G64+G63+G62+G61</f>
        <v>38.28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249.99999999999997</v>
      </c>
      <c r="G69" s="65">
        <f>G68+G41</f>
        <v>123.99000000000001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2"/>
      <c r="E71" s="108"/>
      <c r="F71" s="108"/>
      <c r="G71" s="108"/>
      <c r="H71" s="108"/>
      <c r="K71" t="s">
        <v>20</v>
      </c>
    </row>
    <row r="72" spans="1:11" x14ac:dyDescent="0.25">
      <c r="C72" s="109"/>
      <c r="D72" s="109"/>
      <c r="E72" s="108"/>
      <c r="F72" s="108"/>
      <c r="G72" s="108"/>
      <c r="H72" s="108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179.99999999999997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197.99999999999997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197.99999999999997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abSelected="1" workbookViewId="0">
      <selection activeCell="F61" sqref="F61:F62"/>
    </sheetView>
  </sheetViews>
  <sheetFormatPr defaultRowHeight="15" x14ac:dyDescent="0.25"/>
  <cols>
    <col min="1" max="1" width="4.140625" customWidth="1"/>
    <col min="2" max="2" width="6.28515625" customWidth="1"/>
    <col min="3" max="3" width="6.42578125" customWidth="1"/>
    <col min="4" max="4" width="36.140625" customWidth="1"/>
    <col min="6" max="6" width="9.710937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7"/>
      <c r="F2" s="110"/>
      <c r="G2" s="1"/>
      <c r="H2" s="1"/>
    </row>
    <row r="3" spans="1:13" hidden="1" x14ac:dyDescent="0.25">
      <c r="C3" s="1"/>
      <c r="D3" s="1"/>
      <c r="E3" s="2"/>
      <c r="F3" s="2"/>
      <c r="G3" s="2"/>
      <c r="H3" s="1"/>
    </row>
    <row r="4" spans="1:13" hidden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3"/>
      <c r="E6" s="1"/>
      <c r="F6" s="1"/>
      <c r="G6" s="1"/>
      <c r="H6" s="1"/>
    </row>
    <row r="7" spans="1:13" x14ac:dyDescent="0.25">
      <c r="C7" s="1"/>
      <c r="D7" s="3" t="s">
        <v>1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45183</v>
      </c>
    </row>
    <row r="9" spans="1:13" ht="37.5" thickTop="1" thickBot="1" x14ac:dyDescent="0.3">
      <c r="B9" s="89" t="s">
        <v>36</v>
      </c>
      <c r="C9" s="85"/>
      <c r="D9" s="8" t="s">
        <v>4</v>
      </c>
      <c r="E9" s="8" t="s">
        <v>5</v>
      </c>
      <c r="F9" s="9" t="s">
        <v>6</v>
      </c>
      <c r="G9" s="104" t="s">
        <v>7</v>
      </c>
      <c r="H9" s="10" t="s">
        <v>8</v>
      </c>
      <c r="I9" s="10" t="s">
        <v>9</v>
      </c>
      <c r="J9" s="10" t="s">
        <v>10</v>
      </c>
      <c r="K9" s="100" t="s">
        <v>11</v>
      </c>
    </row>
    <row r="10" spans="1:13" ht="15" hidden="1" customHeight="1" x14ac:dyDescent="0.25">
      <c r="B10" s="81"/>
      <c r="C10" s="12"/>
      <c r="D10" s="11"/>
      <c r="E10" s="12"/>
      <c r="F10" s="12"/>
      <c r="G10" s="12"/>
      <c r="H10" s="12"/>
      <c r="I10" s="12"/>
      <c r="J10" s="12"/>
      <c r="K10" s="13"/>
    </row>
    <row r="11" spans="1:13" ht="15" hidden="1" customHeight="1" thickTop="1" x14ac:dyDescent="0.25">
      <c r="B11" s="81"/>
      <c r="C11" s="86"/>
      <c r="D11" s="15" t="s">
        <v>12</v>
      </c>
      <c r="E11" s="14"/>
      <c r="F11" s="14"/>
      <c r="G11" s="14"/>
      <c r="H11" s="14"/>
      <c r="I11" s="14"/>
      <c r="J11" s="14"/>
      <c r="K11" s="14"/>
    </row>
    <row r="12" spans="1:13" ht="15" hidden="1" customHeight="1" x14ac:dyDescent="0.25">
      <c r="B12" s="81"/>
      <c r="C12" s="87"/>
      <c r="D12" s="17"/>
      <c r="E12" s="18"/>
      <c r="F12" s="19"/>
      <c r="G12" s="19"/>
      <c r="H12" s="19"/>
      <c r="I12" s="19"/>
      <c r="J12" s="19"/>
      <c r="K12" s="19"/>
      <c r="M12" t="s">
        <v>13</v>
      </c>
    </row>
    <row r="13" spans="1:13" ht="15" hidden="1" customHeight="1" x14ac:dyDescent="0.25">
      <c r="A13" s="20"/>
      <c r="B13" s="82"/>
      <c r="C13" s="87"/>
      <c r="D13" s="14"/>
      <c r="E13" s="21"/>
      <c r="F13" s="19"/>
      <c r="G13" s="19"/>
      <c r="H13" s="19"/>
      <c r="I13" s="19"/>
      <c r="J13" s="19"/>
      <c r="K13" s="19"/>
    </row>
    <row r="14" spans="1:13" ht="15" hidden="1" customHeight="1" x14ac:dyDescent="0.25">
      <c r="B14" s="81"/>
      <c r="C14" s="87"/>
      <c r="D14" s="14"/>
      <c r="E14" s="18"/>
      <c r="F14" s="19"/>
      <c r="G14" s="19"/>
      <c r="H14" s="19"/>
      <c r="I14" s="19"/>
      <c r="J14" s="19"/>
      <c r="K14" s="19"/>
      <c r="M14" t="s">
        <v>14</v>
      </c>
    </row>
    <row r="15" spans="1:13" ht="15" hidden="1" customHeight="1" x14ac:dyDescent="0.25">
      <c r="B15" s="81"/>
      <c r="C15" s="87"/>
      <c r="D15" s="22"/>
      <c r="E15" s="18"/>
      <c r="F15" s="19"/>
      <c r="G15" s="19"/>
      <c r="H15" s="19"/>
      <c r="I15" s="19"/>
      <c r="J15" s="19"/>
      <c r="K15" s="19"/>
      <c r="L15" s="23"/>
    </row>
    <row r="16" spans="1:13" ht="15" hidden="1" customHeight="1" x14ac:dyDescent="0.25">
      <c r="B16" s="81"/>
      <c r="C16" s="87">
        <v>1</v>
      </c>
      <c r="D16" s="17"/>
      <c r="E16" s="18"/>
      <c r="F16" s="19">
        <f>H16*2.1</f>
        <v>0</v>
      </c>
      <c r="G16" s="19"/>
      <c r="H16" s="19"/>
      <c r="I16" s="19"/>
      <c r="J16" s="19"/>
      <c r="K16" s="19"/>
    </row>
    <row r="17" spans="2:11" ht="15" hidden="1" customHeight="1" x14ac:dyDescent="0.25">
      <c r="B17" s="81"/>
      <c r="C17" s="87">
        <v>1</v>
      </c>
      <c r="D17" s="14"/>
      <c r="E17" s="18"/>
      <c r="F17" s="19">
        <f>H17*2.1</f>
        <v>0</v>
      </c>
      <c r="G17" s="19"/>
      <c r="H17" s="19"/>
      <c r="I17" s="19"/>
      <c r="J17" s="19"/>
      <c r="K17" s="19"/>
    </row>
    <row r="18" spans="2:11" ht="15" hidden="1" customHeight="1" x14ac:dyDescent="0.25">
      <c r="B18" s="81"/>
      <c r="C18" s="87">
        <v>3</v>
      </c>
      <c r="D18" s="14"/>
      <c r="E18" s="18"/>
      <c r="F18" s="19">
        <f>H18*2.2</f>
        <v>0</v>
      </c>
      <c r="G18" s="19"/>
      <c r="H18" s="19"/>
      <c r="I18" s="19"/>
      <c r="J18" s="19"/>
      <c r="K18" s="19"/>
    </row>
    <row r="19" spans="2:11" ht="15" hidden="1" customHeight="1" x14ac:dyDescent="0.25">
      <c r="B19" s="81"/>
      <c r="C19" s="87"/>
      <c r="D19" s="14"/>
      <c r="E19" s="18"/>
      <c r="F19" s="19"/>
      <c r="G19" s="19"/>
      <c r="H19" s="19"/>
      <c r="I19" s="19"/>
      <c r="J19" s="19"/>
      <c r="K19" s="19"/>
    </row>
    <row r="20" spans="2:11" ht="15" hidden="1" customHeight="1" x14ac:dyDescent="0.25">
      <c r="B20" s="81"/>
      <c r="C20" s="87"/>
      <c r="D20" s="14"/>
      <c r="E20" s="18"/>
      <c r="F20" s="19"/>
      <c r="G20" s="19"/>
      <c r="H20" s="19"/>
      <c r="I20" s="19"/>
      <c r="J20" s="19"/>
      <c r="K20" s="19"/>
    </row>
    <row r="21" spans="2:11" ht="15" hidden="1" customHeight="1" x14ac:dyDescent="0.25">
      <c r="B21" s="81"/>
      <c r="C21" s="87">
        <v>1</v>
      </c>
      <c r="D21" s="24"/>
      <c r="E21" s="18"/>
      <c r="F21" s="19"/>
      <c r="G21" s="19"/>
      <c r="H21" s="19"/>
      <c r="I21" s="19"/>
      <c r="J21" s="19"/>
      <c r="K21" s="19"/>
    </row>
    <row r="22" spans="2:11" ht="15" hidden="1" customHeight="1" x14ac:dyDescent="0.25">
      <c r="B22" s="81"/>
      <c r="C22" s="88">
        <v>1</v>
      </c>
      <c r="D22" s="25"/>
      <c r="E22" s="26"/>
      <c r="F22" s="27"/>
      <c r="G22" s="27"/>
      <c r="H22" s="27"/>
      <c r="I22" s="27"/>
      <c r="J22" s="27"/>
      <c r="K22" s="27"/>
    </row>
    <row r="23" spans="2:11" ht="15" hidden="1" customHeight="1" x14ac:dyDescent="0.25">
      <c r="B23" s="81"/>
      <c r="C23" s="88"/>
      <c r="D23" s="25"/>
      <c r="E23" s="26"/>
      <c r="F23" s="27"/>
      <c r="G23" s="27"/>
      <c r="H23" s="27"/>
      <c r="I23" s="27"/>
      <c r="J23" s="27"/>
      <c r="K23" s="27"/>
    </row>
    <row r="24" spans="2:11" ht="15" hidden="1" customHeight="1" x14ac:dyDescent="0.25">
      <c r="B24" s="81"/>
      <c r="C24" s="88"/>
      <c r="D24" s="24"/>
      <c r="E24" s="28"/>
      <c r="F24" s="29"/>
      <c r="G24" s="29"/>
      <c r="H24" s="29"/>
      <c r="I24" s="29"/>
      <c r="J24" s="29"/>
      <c r="K24" s="29"/>
    </row>
    <row r="25" spans="2:11" ht="15" hidden="1" customHeight="1" x14ac:dyDescent="0.25">
      <c r="B25" s="81"/>
      <c r="C25" s="88"/>
      <c r="D25" s="24"/>
      <c r="E25" s="28"/>
      <c r="F25" s="29"/>
      <c r="G25" s="29"/>
      <c r="H25" s="29"/>
      <c r="I25" s="29"/>
      <c r="J25" s="29"/>
      <c r="K25" s="29"/>
    </row>
    <row r="26" spans="2:11" ht="15" hidden="1" customHeight="1" x14ac:dyDescent="0.25">
      <c r="B26" s="81"/>
      <c r="C26" s="88"/>
      <c r="D26" s="24"/>
      <c r="E26" s="28"/>
      <c r="F26" s="29"/>
      <c r="G26" s="29"/>
      <c r="H26" s="29"/>
      <c r="I26" s="29"/>
      <c r="J26" s="29"/>
      <c r="K26" s="29"/>
    </row>
    <row r="27" spans="2:11" ht="15" hidden="1" customHeight="1" x14ac:dyDescent="0.25">
      <c r="B27" s="81"/>
      <c r="C27" s="88"/>
      <c r="D27" s="24"/>
      <c r="E27" s="28"/>
      <c r="F27" s="29"/>
      <c r="G27" s="29"/>
      <c r="H27" s="29"/>
      <c r="I27" s="29"/>
      <c r="J27" s="29"/>
      <c r="K27" s="29"/>
    </row>
    <row r="28" spans="2:11" ht="15" hidden="1" customHeight="1" x14ac:dyDescent="0.25">
      <c r="B28" s="81"/>
      <c r="C28" s="88"/>
      <c r="D28" s="24"/>
      <c r="E28" s="28"/>
      <c r="F28" s="29"/>
      <c r="G28" s="29"/>
      <c r="H28" s="29"/>
      <c r="I28" s="29"/>
      <c r="J28" s="29"/>
      <c r="K28" s="29"/>
    </row>
    <row r="29" spans="2:11" ht="15.75" thickTop="1" x14ac:dyDescent="0.25">
      <c r="B29" s="84"/>
      <c r="C29" s="78">
        <v>1</v>
      </c>
      <c r="D29" s="105" t="s">
        <v>48</v>
      </c>
      <c r="E29" s="93" t="s">
        <v>42</v>
      </c>
      <c r="F29" s="94">
        <f t="shared" ref="F29:F35" si="0">ROUND(G29*2.1,2)</f>
        <v>35.32</v>
      </c>
      <c r="G29" s="94">
        <v>16.82</v>
      </c>
      <c r="H29" s="94">
        <v>0.64</v>
      </c>
      <c r="I29" s="94">
        <v>6.06</v>
      </c>
      <c r="J29" s="94">
        <v>2.23</v>
      </c>
      <c r="K29" s="94">
        <v>66.08</v>
      </c>
    </row>
    <row r="30" spans="2:11" x14ac:dyDescent="0.25">
      <c r="B30" s="91"/>
      <c r="C30" s="78">
        <v>2</v>
      </c>
      <c r="D30" s="92" t="s">
        <v>49</v>
      </c>
      <c r="E30" s="93" t="s">
        <v>42</v>
      </c>
      <c r="F30" s="94">
        <f t="shared" si="0"/>
        <v>35.68</v>
      </c>
      <c r="G30" s="94">
        <v>16.989999999999998</v>
      </c>
      <c r="H30" s="96">
        <v>6.56</v>
      </c>
      <c r="I30" s="94">
        <v>6.69</v>
      </c>
      <c r="J30" s="94">
        <v>4.93</v>
      </c>
      <c r="K30" s="94">
        <v>106.21</v>
      </c>
    </row>
    <row r="31" spans="2:11" x14ac:dyDescent="0.25">
      <c r="B31" s="84"/>
      <c r="C31" s="78">
        <v>3</v>
      </c>
      <c r="D31" s="92" t="s">
        <v>44</v>
      </c>
      <c r="E31" s="93" t="s">
        <v>38</v>
      </c>
      <c r="F31" s="94">
        <f t="shared" si="0"/>
        <v>9.2200000000000006</v>
      </c>
      <c r="G31" s="94">
        <v>4.3899999999999997</v>
      </c>
      <c r="H31" s="94">
        <v>5.52</v>
      </c>
      <c r="I31" s="94">
        <v>5.29</v>
      </c>
      <c r="J31" s="94">
        <v>35.32</v>
      </c>
      <c r="K31" s="94">
        <v>201.09</v>
      </c>
    </row>
    <row r="32" spans="2:11" x14ac:dyDescent="0.25">
      <c r="B32" s="84"/>
      <c r="C32" s="78">
        <v>4</v>
      </c>
      <c r="D32" s="92" t="s">
        <v>37</v>
      </c>
      <c r="E32" s="93" t="s">
        <v>40</v>
      </c>
      <c r="F32" s="94">
        <f t="shared" si="0"/>
        <v>2.71</v>
      </c>
      <c r="G32" s="94">
        <v>1.29</v>
      </c>
      <c r="H32" s="96">
        <v>4.5599999999999996</v>
      </c>
      <c r="I32" s="96">
        <v>0.36</v>
      </c>
      <c r="J32" s="96">
        <v>33.78</v>
      </c>
      <c r="K32" s="96">
        <v>116.5</v>
      </c>
    </row>
    <row r="33" spans="2:11" x14ac:dyDescent="0.25">
      <c r="B33" s="84"/>
      <c r="C33" s="77">
        <v>5</v>
      </c>
      <c r="D33" s="92" t="s">
        <v>41</v>
      </c>
      <c r="E33" s="93" t="s">
        <v>17</v>
      </c>
      <c r="F33" s="94">
        <f t="shared" si="0"/>
        <v>6.05</v>
      </c>
      <c r="G33" s="94">
        <v>2.88</v>
      </c>
      <c r="H33" s="96">
        <v>7.0000000000000007E-2</v>
      </c>
      <c r="I33" s="96">
        <v>0.01</v>
      </c>
      <c r="J33" s="96">
        <v>15.31</v>
      </c>
      <c r="K33" s="96">
        <v>61.62</v>
      </c>
    </row>
    <row r="34" spans="2:11" x14ac:dyDescent="0.25">
      <c r="B34" s="84"/>
      <c r="C34" s="77">
        <v>6</v>
      </c>
      <c r="D34" s="92" t="s">
        <v>45</v>
      </c>
      <c r="E34" s="93" t="s">
        <v>46</v>
      </c>
      <c r="F34" s="94">
        <f t="shared" si="0"/>
        <v>31.23</v>
      </c>
      <c r="G34" s="94">
        <v>14.87</v>
      </c>
      <c r="H34" s="96"/>
      <c r="I34" s="96"/>
      <c r="J34" s="96"/>
      <c r="K34" s="96"/>
    </row>
    <row r="35" spans="2:11" x14ac:dyDescent="0.25">
      <c r="B35" s="83"/>
      <c r="C35" s="106">
        <v>7</v>
      </c>
      <c r="D35" s="92" t="s">
        <v>43</v>
      </c>
      <c r="E35" s="93" t="s">
        <v>50</v>
      </c>
      <c r="F35" s="94">
        <f t="shared" si="0"/>
        <v>59.79</v>
      </c>
      <c r="G35" s="94">
        <v>28.47</v>
      </c>
      <c r="H35" s="96">
        <v>0.4</v>
      </c>
      <c r="I35" s="96">
        <v>0</v>
      </c>
      <c r="J35" s="96">
        <v>9.8000000000000007</v>
      </c>
      <c r="K35" s="96">
        <v>38</v>
      </c>
    </row>
    <row r="36" spans="2:11" ht="15" customHeight="1" x14ac:dyDescent="0.25">
      <c r="B36" s="83"/>
      <c r="C36" s="77"/>
      <c r="D36" s="99"/>
      <c r="E36" s="93"/>
      <c r="F36" s="94"/>
      <c r="G36" s="94"/>
      <c r="H36" s="96"/>
      <c r="I36" s="96"/>
      <c r="J36" s="96"/>
      <c r="K36" s="96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F36+F35+F34+F33+F32+F31+F30+F29</f>
        <v>179.99999999999997</v>
      </c>
      <c r="G41" s="62"/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/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/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98" t="s">
        <v>39</v>
      </c>
      <c r="E61" s="93" t="s">
        <v>17</v>
      </c>
      <c r="F61" s="94">
        <f>ROUND(G61*2.1,2)</f>
        <v>28.71</v>
      </c>
      <c r="G61" s="94">
        <v>13.67</v>
      </c>
      <c r="H61" s="94">
        <v>5.59</v>
      </c>
      <c r="I61" s="94">
        <v>6.38</v>
      </c>
      <c r="J61" s="94">
        <v>9.3800000000000008</v>
      </c>
      <c r="K61" s="94">
        <v>117.31</v>
      </c>
    </row>
    <row r="62" spans="2:11" x14ac:dyDescent="0.25">
      <c r="B62" s="83"/>
      <c r="C62" s="77">
        <v>2</v>
      </c>
      <c r="D62" s="92" t="s">
        <v>47</v>
      </c>
      <c r="E62" s="95" t="s">
        <v>51</v>
      </c>
      <c r="F62" s="94">
        <f t="shared" ref="F62" si="1">ROUND(G62*2.1,2)</f>
        <v>41.29</v>
      </c>
      <c r="G62" s="96">
        <v>19.66</v>
      </c>
      <c r="H62" s="96">
        <v>10.01</v>
      </c>
      <c r="I62" s="96">
        <v>2.21</v>
      </c>
      <c r="J62" s="96">
        <v>62.81</v>
      </c>
      <c r="K62" s="96">
        <v>273.44</v>
      </c>
    </row>
    <row r="63" spans="2:11" x14ac:dyDescent="0.25">
      <c r="B63" s="83"/>
      <c r="C63" s="77"/>
      <c r="D63" s="97"/>
      <c r="E63" s="95"/>
      <c r="F63" s="94"/>
      <c r="G63" s="96"/>
      <c r="H63" s="96"/>
      <c r="I63" s="96"/>
      <c r="J63" s="96"/>
      <c r="K63" s="96"/>
    </row>
    <row r="64" spans="2:11" ht="16.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50"/>
      <c r="F65" s="51"/>
      <c r="G65" s="51"/>
      <c r="H65" s="51"/>
      <c r="I65" s="51"/>
      <c r="J65" s="51"/>
      <c r="K65" s="51"/>
    </row>
    <row r="66" spans="1:11" ht="15" hidden="1" customHeight="1" x14ac:dyDescent="0.25">
      <c r="B66" s="83"/>
      <c r="C66" s="77"/>
      <c r="D66" s="47"/>
      <c r="E66" s="64"/>
      <c r="F66" s="51"/>
      <c r="G66" s="51"/>
      <c r="H66" s="51"/>
      <c r="I66" s="51"/>
      <c r="J66" s="51"/>
      <c r="K66" s="51"/>
    </row>
    <row r="67" spans="1:11" ht="30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8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G65+G64+G62+G61</f>
        <v>38.28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249.99999999999997</v>
      </c>
      <c r="G69" s="65">
        <f>G68+G41</f>
        <v>38.28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2"/>
      <c r="E71" s="108"/>
      <c r="F71" s="108"/>
      <c r="G71" s="108"/>
      <c r="H71" s="108"/>
      <c r="K71" t="s">
        <v>20</v>
      </c>
    </row>
    <row r="72" spans="1:11" x14ac:dyDescent="0.25">
      <c r="C72" s="109"/>
      <c r="D72" s="109"/>
      <c r="E72" s="108"/>
      <c r="F72" s="108"/>
      <c r="G72" s="108"/>
      <c r="H72" s="108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179.99999999999997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197.99999999999997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197.99999999999997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14,09,2023 12лет</vt:lpstr>
      <vt:lpstr>14,09,2023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ЦПиТ калькулятор</dc:creator>
  <cp:lastModifiedBy>Школа</cp:lastModifiedBy>
  <cp:lastPrinted>2021-11-26T07:38:05Z</cp:lastPrinted>
  <dcterms:created xsi:type="dcterms:W3CDTF">2021-09-03T11:55:04Z</dcterms:created>
  <dcterms:modified xsi:type="dcterms:W3CDTF">2023-09-15T13:32:09Z</dcterms:modified>
</cp:coreProperties>
</file>