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1730" activeTab="1"/>
  </bookViews>
  <sheets>
    <sheet name="21,11,2023 12лет" sheetId="80" r:id="rId1"/>
    <sheet name="21,11,2023 7-11" sheetId="79" r:id="rId2"/>
  </sheets>
  <calcPr calcId="162913"/>
</workbook>
</file>

<file path=xl/calcChain.xml><?xml version="1.0" encoding="utf-8"?>
<calcChain xmlns="http://schemas.openxmlformats.org/spreadsheetml/2006/main">
  <c r="F63" i="80" l="1"/>
  <c r="F62" i="80"/>
  <c r="F61" i="80"/>
  <c r="F32" i="80"/>
  <c r="F41" i="80" s="1"/>
  <c r="F96" i="80" s="1"/>
  <c r="F107" i="80" s="1"/>
  <c r="F31" i="80"/>
  <c r="F30" i="80"/>
  <c r="F29" i="80"/>
  <c r="F104" i="80"/>
  <c r="H103" i="80"/>
  <c r="F103" i="80"/>
  <c r="E103" i="80"/>
  <c r="D103" i="80"/>
  <c r="H102" i="80"/>
  <c r="F102" i="80"/>
  <c r="E102" i="80"/>
  <c r="D102" i="80"/>
  <c r="H101" i="80"/>
  <c r="F101" i="80"/>
  <c r="E101" i="80"/>
  <c r="D101" i="80"/>
  <c r="H100" i="80"/>
  <c r="F100" i="80"/>
  <c r="E100" i="80"/>
  <c r="D100" i="80"/>
  <c r="H99" i="80"/>
  <c r="F99" i="80"/>
  <c r="E99" i="80"/>
  <c r="D99" i="80"/>
  <c r="H98" i="80"/>
  <c r="F98" i="80"/>
  <c r="E98" i="80"/>
  <c r="D98" i="80"/>
  <c r="H97" i="80"/>
  <c r="F97" i="80"/>
  <c r="E97" i="80"/>
  <c r="D97" i="80"/>
  <c r="H96" i="80"/>
  <c r="H107" i="80" s="1"/>
  <c r="E96" i="80"/>
  <c r="D96" i="80"/>
  <c r="H92" i="80"/>
  <c r="F92" i="80" s="1"/>
  <c r="E92" i="80"/>
  <c r="D92" i="80"/>
  <c r="H91" i="80"/>
  <c r="F91" i="80"/>
  <c r="E91" i="80"/>
  <c r="D91" i="80"/>
  <c r="H90" i="80"/>
  <c r="F90" i="80"/>
  <c r="E90" i="80"/>
  <c r="D90" i="80"/>
  <c r="H89" i="80"/>
  <c r="F89" i="80"/>
  <c r="D89" i="80"/>
  <c r="H88" i="80"/>
  <c r="F88" i="80"/>
  <c r="D88" i="80"/>
  <c r="C84" i="80"/>
  <c r="G68" i="80"/>
  <c r="G41" i="80"/>
  <c r="F18" i="80"/>
  <c r="F17" i="80"/>
  <c r="F16" i="80"/>
  <c r="F63" i="79"/>
  <c r="F62" i="79"/>
  <c r="F61" i="79"/>
  <c r="F32" i="79"/>
  <c r="F31" i="79"/>
  <c r="F30" i="79"/>
  <c r="F29" i="79"/>
  <c r="F104" i="79"/>
  <c r="H103" i="79"/>
  <c r="F103" i="79"/>
  <c r="E103" i="79"/>
  <c r="D103" i="79"/>
  <c r="H102" i="79"/>
  <c r="F102" i="79"/>
  <c r="E102" i="79"/>
  <c r="D102" i="79"/>
  <c r="H101" i="79"/>
  <c r="F101" i="79"/>
  <c r="E101" i="79"/>
  <c r="D101" i="79"/>
  <c r="H100" i="79"/>
  <c r="F100" i="79"/>
  <c r="E100" i="79"/>
  <c r="D100" i="79"/>
  <c r="H99" i="79"/>
  <c r="F99" i="79"/>
  <c r="E99" i="79"/>
  <c r="D99" i="79"/>
  <c r="H98" i="79"/>
  <c r="F98" i="79"/>
  <c r="E98" i="79"/>
  <c r="D98" i="79"/>
  <c r="H97" i="79"/>
  <c r="F97" i="79"/>
  <c r="E97" i="79"/>
  <c r="D97" i="79"/>
  <c r="H96" i="79"/>
  <c r="H107" i="79" s="1"/>
  <c r="E96" i="79"/>
  <c r="D96" i="79"/>
  <c r="H92" i="79"/>
  <c r="F92" i="79" s="1"/>
  <c r="E92" i="79"/>
  <c r="D92" i="79"/>
  <c r="H91" i="79"/>
  <c r="F91" i="79"/>
  <c r="E91" i="79"/>
  <c r="D91" i="79"/>
  <c r="H90" i="79"/>
  <c r="F90" i="79"/>
  <c r="E90" i="79"/>
  <c r="D90" i="79"/>
  <c r="H89" i="79"/>
  <c r="F89" i="79"/>
  <c r="D89" i="79"/>
  <c r="H88" i="79"/>
  <c r="H94" i="79" s="1"/>
  <c r="F88" i="79"/>
  <c r="D88" i="79"/>
  <c r="C84" i="79"/>
  <c r="G68" i="79"/>
  <c r="G69" i="79" s="1"/>
  <c r="F18" i="79"/>
  <c r="F17" i="79"/>
  <c r="F16" i="79"/>
  <c r="H94" i="80" l="1"/>
  <c r="H110" i="80" s="1"/>
  <c r="F94" i="79"/>
  <c r="F68" i="79"/>
  <c r="F94" i="80"/>
  <c r="F68" i="80"/>
  <c r="G69" i="80"/>
  <c r="F110" i="80"/>
  <c r="F69" i="80"/>
  <c r="F41" i="79"/>
  <c r="F96" i="79" s="1"/>
  <c r="F107" i="79" s="1"/>
  <c r="F110" i="79" s="1"/>
  <c r="H110" i="79"/>
  <c r="F69" i="79" l="1"/>
</calcChain>
</file>

<file path=xl/sharedStrings.xml><?xml version="1.0" encoding="utf-8"?>
<sst xmlns="http://schemas.openxmlformats.org/spreadsheetml/2006/main" count="113" uniqueCount="49">
  <si>
    <t>ООО "ЛОВОЗЕРСКИЙ ГОК"</t>
  </si>
  <si>
    <t>МЕНЮ с 7-11</t>
  </si>
  <si>
    <t>СТОЛОВАЯ ШК -1</t>
  </si>
  <si>
    <t>Ц-45 ПиТ</t>
  </si>
  <si>
    <t>Наименование блюд:</t>
  </si>
  <si>
    <t>выход</t>
  </si>
  <si>
    <t>цена продажн.</t>
  </si>
  <si>
    <t>цена учетная</t>
  </si>
  <si>
    <t xml:space="preserve">Ккал </t>
  </si>
  <si>
    <t>Белки</t>
  </si>
  <si>
    <t>Жиры</t>
  </si>
  <si>
    <t>Угле-воды</t>
  </si>
  <si>
    <t>Завтрак</t>
  </si>
  <si>
    <t xml:space="preserve"> </t>
  </si>
  <si>
    <t xml:space="preserve">                                                         </t>
  </si>
  <si>
    <t>Итого:</t>
  </si>
  <si>
    <t xml:space="preserve">Сок </t>
  </si>
  <si>
    <t>1/200</t>
  </si>
  <si>
    <t>Полдник</t>
  </si>
  <si>
    <t>Всего:</t>
  </si>
  <si>
    <t xml:space="preserve">   </t>
  </si>
  <si>
    <t>МЕНЮ</t>
  </si>
  <si>
    <t>СТОЛОВАЯ ШК-1</t>
  </si>
  <si>
    <t>№ п/п</t>
  </si>
  <si>
    <t>цена</t>
  </si>
  <si>
    <t>цена списочная</t>
  </si>
  <si>
    <t>спецкомплекс  Оздоровительный ЛАГЕРЬ</t>
  </si>
  <si>
    <t>ЗАВТРАК</t>
  </si>
  <si>
    <t>150/25</t>
  </si>
  <si>
    <t>37/30</t>
  </si>
  <si>
    <t>ИТОГО:</t>
  </si>
  <si>
    <t>ОБЕД</t>
  </si>
  <si>
    <t>Зав.Производством :</t>
  </si>
  <si>
    <t>Экономист :</t>
  </si>
  <si>
    <t>МЕНЮ с 12 и старше</t>
  </si>
  <si>
    <t>День</t>
  </si>
  <si>
    <t>№ рец.</t>
  </si>
  <si>
    <t xml:space="preserve">Булочка Север </t>
  </si>
  <si>
    <t>1/60</t>
  </si>
  <si>
    <t xml:space="preserve">Сок фруктовый </t>
  </si>
  <si>
    <t xml:space="preserve">Фрукты </t>
  </si>
  <si>
    <t xml:space="preserve">Печенье </t>
  </si>
  <si>
    <t>1/210</t>
  </si>
  <si>
    <t xml:space="preserve">Кисель из свежих ягод </t>
  </si>
  <si>
    <t xml:space="preserve">Салат из свеклы с сыром </t>
  </si>
  <si>
    <t xml:space="preserve">Жаркое по домашнему </t>
  </si>
  <si>
    <t>1/115</t>
  </si>
  <si>
    <t>1/131</t>
  </si>
  <si>
    <t>1/77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</si>
</sst>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Georgia"/>
      <family val="1"/>
      <charset val="204"/>
    </font>
    <font>
      <b/>
      <u/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u/>
      <sz val="1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9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14" fontId="4" fillId="0" borderId="1" xfId="0" applyNumberFormat="1" applyFont="1" applyBorder="1" applyAlignment="1">
      <alignment shrinkToFit="1"/>
    </xf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/>
    <xf numFmtId="49" fontId="1" fillId="0" borderId="6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0" fillId="0" borderId="0" xfId="0" applyNumberFormat="1"/>
    <xf numFmtId="0" fontId="1" fillId="0" borderId="6" xfId="0" applyNumberFormat="1" applyFont="1" applyBorder="1" applyAlignment="1">
      <alignment horizontal="center"/>
    </xf>
    <xf numFmtId="0" fontId="1" fillId="0" borderId="8" xfId="0" applyFont="1" applyBorder="1"/>
    <xf numFmtId="0" fontId="10" fillId="0" borderId="0" xfId="0" applyFont="1"/>
    <xf numFmtId="0" fontId="1" fillId="0" borderId="6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14" fontId="11" fillId="0" borderId="1" xfId="0" applyNumberFormat="1" applyFont="1" applyBorder="1" applyAlignment="1">
      <alignment shrinkToFit="1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8" fillId="0" borderId="11" xfId="0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shrinkToFit="1"/>
    </xf>
    <xf numFmtId="0" fontId="6" fillId="0" borderId="0" xfId="0" applyFont="1"/>
    <xf numFmtId="0" fontId="8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2" fillId="2" borderId="7" xfId="0" applyFont="1" applyFill="1" applyBorder="1" applyAlignment="1">
      <alignment horizontal="center"/>
    </xf>
    <xf numFmtId="0" fontId="9" fillId="2" borderId="6" xfId="0" applyFont="1" applyFill="1" applyBorder="1"/>
    <xf numFmtId="49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49" fontId="1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right"/>
    </xf>
    <xf numFmtId="0" fontId="1" fillId="2" borderId="7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2" fontId="6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/>
    <xf numFmtId="0" fontId="2" fillId="2" borderId="6" xfId="0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16" xfId="0" applyFont="1" applyFill="1" applyBorder="1"/>
    <xf numFmtId="0" fontId="0" fillId="0" borderId="6" xfId="0" applyBorder="1"/>
    <xf numFmtId="0" fontId="0" fillId="0" borderId="6" xfId="0" applyNumberFormat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2" fillId="0" borderId="6" xfId="0" applyFont="1" applyBorder="1"/>
    <xf numFmtId="14" fontId="7" fillId="0" borderId="1" xfId="0" applyNumberFormat="1" applyFont="1" applyBorder="1"/>
    <xf numFmtId="0" fontId="13" fillId="2" borderId="6" xfId="0" applyFont="1" applyFill="1" applyBorder="1" applyAlignment="1">
      <alignment horizontal="center"/>
    </xf>
    <xf numFmtId="0" fontId="1" fillId="0" borderId="6" xfId="1" applyFont="1" applyBorder="1" applyAlignment="1">
      <alignment horizontal="left"/>
    </xf>
    <xf numFmtId="49" fontId="1" fillId="2" borderId="8" xfId="1" applyNumberFormat="1" applyFont="1" applyFill="1" applyBorder="1" applyAlignment="1">
      <alignment horizontal="center"/>
    </xf>
    <xf numFmtId="2" fontId="1" fillId="2" borderId="8" xfId="1" applyNumberFormat="1" applyFont="1" applyFill="1" applyBorder="1" applyAlignment="1">
      <alignment horizontal="center"/>
    </xf>
    <xf numFmtId="49" fontId="1" fillId="2" borderId="6" xfId="1" applyNumberFormat="1" applyFont="1" applyFill="1" applyBorder="1" applyAlignment="1">
      <alignment horizontal="center"/>
    </xf>
    <xf numFmtId="2" fontId="1" fillId="2" borderId="6" xfId="1" applyNumberFormat="1" applyFont="1" applyFill="1" applyBorder="1" applyAlignment="1">
      <alignment horizontal="center"/>
    </xf>
    <xf numFmtId="0" fontId="1" fillId="2" borderId="6" xfId="1" applyFont="1" applyFill="1" applyBorder="1" applyAlignment="1">
      <alignment horizontal="left"/>
    </xf>
    <xf numFmtId="0" fontId="15" fillId="0" borderId="2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0" borderId="8" xfId="1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17" fontId="1" fillId="2" borderId="6" xfId="1" applyNumberFormat="1" applyFont="1" applyFill="1" applyBorder="1" applyAlignment="1">
      <alignment horizontal="left"/>
    </xf>
    <xf numFmtId="0" fontId="17" fillId="0" borderId="6" xfId="1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workbookViewId="0">
      <selection activeCell="I35" sqref="I35"/>
    </sheetView>
  </sheetViews>
  <sheetFormatPr defaultRowHeight="15" x14ac:dyDescent="0.25"/>
  <cols>
    <col min="1" max="1" width="4.140625" customWidth="1"/>
    <col min="2" max="2" width="7.140625" customWidth="1"/>
    <col min="3" max="3" width="6.7109375" customWidth="1"/>
    <col min="4" max="4" width="35.5703125" customWidth="1"/>
    <col min="6" max="6" width="9.570312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6"/>
      <c r="G2" s="1"/>
      <c r="H2" s="1"/>
    </row>
    <row r="3" spans="1:13" ht="15" hidden="1" customHeight="1" x14ac:dyDescent="0.25">
      <c r="C3" s="1"/>
      <c r="D3" s="1"/>
      <c r="E3" s="2"/>
      <c r="F3" s="2"/>
      <c r="G3" s="2"/>
      <c r="H3" s="1"/>
    </row>
    <row r="4" spans="1:13" ht="15" hidden="1" customHeight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34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45251</v>
      </c>
    </row>
    <row r="9" spans="1:13" ht="39.75" thickTop="1" thickBot="1" x14ac:dyDescent="0.3">
      <c r="B9" s="81" t="s">
        <v>36</v>
      </c>
      <c r="C9" s="75"/>
      <c r="D9" s="72" t="s">
        <v>4</v>
      </c>
      <c r="E9" s="72" t="s">
        <v>5</v>
      </c>
      <c r="F9" s="73" t="s">
        <v>6</v>
      </c>
      <c r="G9" s="74" t="s">
        <v>7</v>
      </c>
      <c r="H9" s="74" t="s">
        <v>8</v>
      </c>
      <c r="I9" s="74" t="s">
        <v>9</v>
      </c>
      <c r="J9" s="74" t="s">
        <v>10</v>
      </c>
      <c r="K9" s="99" t="s">
        <v>11</v>
      </c>
    </row>
    <row r="10" spans="1:13" ht="15" hidden="1" customHeight="1" x14ac:dyDescent="0.25">
      <c r="B10" s="81"/>
      <c r="C10" s="45"/>
      <c r="D10" s="44"/>
      <c r="E10" s="45"/>
      <c r="F10" s="45"/>
      <c r="G10" s="45"/>
      <c r="H10" s="45"/>
      <c r="I10" s="45"/>
      <c r="J10" s="45"/>
      <c r="K10" s="46"/>
    </row>
    <row r="11" spans="1:13" ht="15" hidden="1" customHeight="1" thickTop="1" x14ac:dyDescent="0.25">
      <c r="B11" s="81"/>
      <c r="C11" s="76"/>
      <c r="D11" s="48" t="s">
        <v>12</v>
      </c>
      <c r="E11" s="47"/>
      <c r="F11" s="47"/>
      <c r="G11" s="47"/>
      <c r="H11" s="47"/>
      <c r="I11" s="47"/>
      <c r="J11" s="47"/>
      <c r="K11" s="47"/>
    </row>
    <row r="12" spans="1:13" ht="15" hidden="1" customHeight="1" x14ac:dyDescent="0.25">
      <c r="B12" s="81"/>
      <c r="C12" s="77"/>
      <c r="D12" s="49"/>
      <c r="E12" s="50"/>
      <c r="F12" s="51"/>
      <c r="G12" s="51"/>
      <c r="H12" s="51"/>
      <c r="I12" s="51"/>
      <c r="J12" s="51"/>
      <c r="K12" s="51"/>
      <c r="M12" t="s">
        <v>13</v>
      </c>
    </row>
    <row r="13" spans="1:13" ht="15" hidden="1" customHeight="1" x14ac:dyDescent="0.25">
      <c r="A13" s="20"/>
      <c r="B13" s="82"/>
      <c r="C13" s="77"/>
      <c r="D13" s="47"/>
      <c r="E13" s="52"/>
      <c r="F13" s="51"/>
      <c r="G13" s="51"/>
      <c r="H13" s="51"/>
      <c r="I13" s="51"/>
      <c r="J13" s="51"/>
      <c r="K13" s="51"/>
    </row>
    <row r="14" spans="1:13" ht="15" hidden="1" customHeight="1" x14ac:dyDescent="0.25">
      <c r="B14" s="81"/>
      <c r="C14" s="77"/>
      <c r="D14" s="47"/>
      <c r="E14" s="50"/>
      <c r="F14" s="51"/>
      <c r="G14" s="51"/>
      <c r="H14" s="51"/>
      <c r="I14" s="51"/>
      <c r="J14" s="51"/>
      <c r="K14" s="51"/>
      <c r="M14" t="s">
        <v>14</v>
      </c>
    </row>
    <row r="15" spans="1:13" ht="15" hidden="1" customHeight="1" x14ac:dyDescent="0.25">
      <c r="B15" s="81"/>
      <c r="C15" s="77"/>
      <c r="D15" s="53"/>
      <c r="E15" s="50"/>
      <c r="F15" s="51"/>
      <c r="G15" s="51"/>
      <c r="H15" s="51"/>
      <c r="I15" s="51"/>
      <c r="J15" s="51"/>
      <c r="K15" s="51"/>
      <c r="L15" s="23"/>
    </row>
    <row r="16" spans="1:13" ht="15" hidden="1" customHeight="1" x14ac:dyDescent="0.25">
      <c r="B16" s="81"/>
      <c r="C16" s="77">
        <v>1</v>
      </c>
      <c r="D16" s="49"/>
      <c r="E16" s="50"/>
      <c r="F16" s="51">
        <f>H16*2.1</f>
        <v>0</v>
      </c>
      <c r="G16" s="51"/>
      <c r="H16" s="51"/>
      <c r="I16" s="51"/>
      <c r="J16" s="51"/>
      <c r="K16" s="51"/>
    </row>
    <row r="17" spans="2:11" ht="15" hidden="1" customHeight="1" x14ac:dyDescent="0.25">
      <c r="B17" s="81"/>
      <c r="C17" s="77">
        <v>1</v>
      </c>
      <c r="D17" s="47"/>
      <c r="E17" s="50"/>
      <c r="F17" s="51">
        <f>H17*2.1</f>
        <v>0</v>
      </c>
      <c r="G17" s="51"/>
      <c r="H17" s="51"/>
      <c r="I17" s="51"/>
      <c r="J17" s="51"/>
      <c r="K17" s="51"/>
    </row>
    <row r="18" spans="2:11" ht="15" hidden="1" customHeight="1" x14ac:dyDescent="0.25">
      <c r="B18" s="81"/>
      <c r="C18" s="77">
        <v>3</v>
      </c>
      <c r="D18" s="47"/>
      <c r="E18" s="50"/>
      <c r="F18" s="51">
        <f>H18*2.2</f>
        <v>0</v>
      </c>
      <c r="G18" s="51"/>
      <c r="H18" s="51"/>
      <c r="I18" s="51"/>
      <c r="J18" s="51"/>
      <c r="K18" s="51"/>
    </row>
    <row r="19" spans="2:11" ht="15" hidden="1" customHeight="1" x14ac:dyDescent="0.25">
      <c r="B19" s="81"/>
      <c r="C19" s="77"/>
      <c r="D19" s="47"/>
      <c r="E19" s="50"/>
      <c r="F19" s="51"/>
      <c r="G19" s="51"/>
      <c r="H19" s="51"/>
      <c r="I19" s="51"/>
      <c r="J19" s="51"/>
      <c r="K19" s="51"/>
    </row>
    <row r="20" spans="2:11" ht="15" hidden="1" customHeight="1" x14ac:dyDescent="0.25">
      <c r="B20" s="81"/>
      <c r="C20" s="77"/>
      <c r="D20" s="47"/>
      <c r="E20" s="50"/>
      <c r="F20" s="51"/>
      <c r="G20" s="51"/>
      <c r="H20" s="51"/>
      <c r="I20" s="51"/>
      <c r="J20" s="51"/>
      <c r="K20" s="51"/>
    </row>
    <row r="21" spans="2:11" ht="15" hidden="1" customHeight="1" x14ac:dyDescent="0.25">
      <c r="B21" s="81"/>
      <c r="C21" s="77">
        <v>1</v>
      </c>
      <c r="D21" s="54"/>
      <c r="E21" s="50"/>
      <c r="F21" s="51"/>
      <c r="G21" s="51"/>
      <c r="H21" s="51"/>
      <c r="I21" s="51"/>
      <c r="J21" s="51"/>
      <c r="K21" s="51"/>
    </row>
    <row r="22" spans="2:11" ht="15" hidden="1" customHeight="1" x14ac:dyDescent="0.25">
      <c r="B22" s="81"/>
      <c r="C22" s="78">
        <v>1</v>
      </c>
      <c r="D22" s="55"/>
      <c r="E22" s="56"/>
      <c r="F22" s="57"/>
      <c r="G22" s="57"/>
      <c r="H22" s="57"/>
      <c r="I22" s="57"/>
      <c r="J22" s="57"/>
      <c r="K22" s="57"/>
    </row>
    <row r="23" spans="2:11" ht="15" hidden="1" customHeight="1" x14ac:dyDescent="0.25">
      <c r="B23" s="81"/>
      <c r="C23" s="78"/>
      <c r="D23" s="55"/>
      <c r="E23" s="56"/>
      <c r="F23" s="57"/>
      <c r="G23" s="57"/>
      <c r="H23" s="57"/>
      <c r="I23" s="57"/>
      <c r="J23" s="57"/>
      <c r="K23" s="57"/>
    </row>
    <row r="24" spans="2:11" ht="15" hidden="1" customHeight="1" x14ac:dyDescent="0.25">
      <c r="B24" s="81"/>
      <c r="C24" s="78"/>
      <c r="D24" s="54"/>
      <c r="E24" s="58"/>
      <c r="F24" s="59"/>
      <c r="G24" s="59"/>
      <c r="H24" s="59"/>
      <c r="I24" s="59"/>
      <c r="J24" s="59"/>
      <c r="K24" s="59"/>
    </row>
    <row r="25" spans="2:11" ht="15" hidden="1" customHeight="1" x14ac:dyDescent="0.25">
      <c r="B25" s="81"/>
      <c r="C25" s="78"/>
      <c r="D25" s="54"/>
      <c r="E25" s="58"/>
      <c r="F25" s="59"/>
      <c r="G25" s="59"/>
      <c r="H25" s="59"/>
      <c r="I25" s="59"/>
      <c r="J25" s="59"/>
      <c r="K25" s="59"/>
    </row>
    <row r="26" spans="2:11" ht="15" hidden="1" customHeight="1" x14ac:dyDescent="0.25">
      <c r="B26" s="81"/>
      <c r="C26" s="78"/>
      <c r="D26" s="54"/>
      <c r="E26" s="58"/>
      <c r="F26" s="59"/>
      <c r="G26" s="59"/>
      <c r="H26" s="59"/>
      <c r="I26" s="59"/>
      <c r="J26" s="59"/>
      <c r="K26" s="59"/>
    </row>
    <row r="27" spans="2:11" ht="15" hidden="1" customHeight="1" x14ac:dyDescent="0.25">
      <c r="B27" s="81"/>
      <c r="C27" s="78"/>
      <c r="D27" s="54"/>
      <c r="E27" s="58"/>
      <c r="F27" s="59"/>
      <c r="G27" s="59"/>
      <c r="H27" s="59"/>
      <c r="I27" s="59"/>
      <c r="J27" s="59"/>
      <c r="K27" s="59"/>
    </row>
    <row r="28" spans="2:11" ht="15" hidden="1" customHeight="1" x14ac:dyDescent="0.25">
      <c r="B28" s="81"/>
      <c r="C28" s="78"/>
      <c r="D28" s="54"/>
      <c r="E28" s="58"/>
      <c r="F28" s="59"/>
      <c r="G28" s="59"/>
      <c r="H28" s="59"/>
      <c r="I28" s="59"/>
      <c r="J28" s="59"/>
      <c r="K28" s="59"/>
    </row>
    <row r="29" spans="2:11" ht="16.5" thickTop="1" x14ac:dyDescent="0.25">
      <c r="B29" s="84"/>
      <c r="C29" s="78">
        <v>1</v>
      </c>
      <c r="D29" s="105" t="s">
        <v>44</v>
      </c>
      <c r="E29" s="93" t="s">
        <v>38</v>
      </c>
      <c r="F29" s="94">
        <f>ROUND(G29*2.1,2)</f>
        <v>10.35</v>
      </c>
      <c r="G29" s="94">
        <v>4.93</v>
      </c>
      <c r="H29" s="94">
        <v>2.7</v>
      </c>
      <c r="I29" s="94">
        <v>2.82</v>
      </c>
      <c r="J29" s="94">
        <v>4.9800000000000004</v>
      </c>
      <c r="K29" s="94">
        <v>4.9800000000000004</v>
      </c>
    </row>
    <row r="30" spans="2:11" x14ac:dyDescent="0.25">
      <c r="B30" s="91"/>
      <c r="C30" s="78">
        <v>2</v>
      </c>
      <c r="D30" s="92" t="s">
        <v>45</v>
      </c>
      <c r="E30" s="93" t="s">
        <v>42</v>
      </c>
      <c r="F30" s="94">
        <f t="shared" ref="F30:F32" si="0">ROUND(G30*2.1,2)</f>
        <v>133.54</v>
      </c>
      <c r="G30" s="94">
        <v>63.59</v>
      </c>
      <c r="H30" s="96">
        <v>15.37</v>
      </c>
      <c r="I30" s="94">
        <v>11.81</v>
      </c>
      <c r="J30" s="94">
        <v>15.09</v>
      </c>
      <c r="K30" s="94">
        <v>15.09</v>
      </c>
    </row>
    <row r="31" spans="2:11" x14ac:dyDescent="0.25">
      <c r="B31" s="84"/>
      <c r="C31" s="78">
        <v>3</v>
      </c>
      <c r="D31" s="92" t="s">
        <v>43</v>
      </c>
      <c r="E31" s="93" t="s">
        <v>17</v>
      </c>
      <c r="F31" s="94">
        <f t="shared" si="0"/>
        <v>9.24</v>
      </c>
      <c r="G31" s="94">
        <v>4.4000000000000004</v>
      </c>
      <c r="H31" s="94">
        <v>0.12</v>
      </c>
      <c r="I31" s="94">
        <v>0</v>
      </c>
      <c r="J31" s="94">
        <v>21.15</v>
      </c>
      <c r="K31" s="94">
        <v>21.15</v>
      </c>
    </row>
    <row r="32" spans="2:11" x14ac:dyDescent="0.25">
      <c r="B32" s="84"/>
      <c r="C32" s="78">
        <v>4</v>
      </c>
      <c r="D32" s="92" t="s">
        <v>37</v>
      </c>
      <c r="E32" s="93" t="s">
        <v>38</v>
      </c>
      <c r="F32" s="94">
        <f t="shared" si="0"/>
        <v>2.71</v>
      </c>
      <c r="G32" s="94">
        <v>1.29</v>
      </c>
      <c r="H32" s="96">
        <v>3.7</v>
      </c>
      <c r="I32" s="96">
        <v>1.1000000000000001</v>
      </c>
      <c r="J32" s="96">
        <v>26.5</v>
      </c>
      <c r="K32" s="96">
        <v>26.5</v>
      </c>
    </row>
    <row r="33" spans="2:11" x14ac:dyDescent="0.25">
      <c r="B33" s="84"/>
      <c r="C33" s="77">
        <v>5</v>
      </c>
      <c r="D33" s="92" t="s">
        <v>40</v>
      </c>
      <c r="E33" s="93" t="s">
        <v>46</v>
      </c>
      <c r="F33" s="94">
        <v>24.16</v>
      </c>
      <c r="G33" s="94">
        <v>11.5</v>
      </c>
      <c r="H33" s="96">
        <v>0.4</v>
      </c>
      <c r="I33" s="96">
        <v>0.4</v>
      </c>
      <c r="J33" s="96">
        <v>9.5</v>
      </c>
      <c r="K33" s="96">
        <v>38</v>
      </c>
    </row>
    <row r="34" spans="2:11" x14ac:dyDescent="0.25">
      <c r="B34" s="84"/>
      <c r="C34" s="77"/>
      <c r="D34" s="97"/>
      <c r="E34" s="93"/>
      <c r="F34" s="94"/>
      <c r="G34" s="94"/>
      <c r="H34" s="96"/>
      <c r="I34" s="96"/>
      <c r="J34" s="96"/>
      <c r="K34" s="96"/>
    </row>
    <row r="35" spans="2:11" x14ac:dyDescent="0.25">
      <c r="B35" s="83"/>
      <c r="C35" s="77"/>
      <c r="D35" s="104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179.99999999999997</v>
      </c>
      <c r="G41" s="62">
        <f>G35+G34+G33+G32+G31+G30+G29</f>
        <v>85.710000000000008</v>
      </c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>
        <v>8.26</v>
      </c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 t="s">
        <v>18</v>
      </c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40</v>
      </c>
      <c r="E62" s="95" t="s">
        <v>47</v>
      </c>
      <c r="F62" s="94">
        <f t="shared" ref="F62:F63" si="1">ROUND(G62*2.1,2)</f>
        <v>25.01</v>
      </c>
      <c r="G62" s="96">
        <v>11.91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ht="15.75" customHeight="1" x14ac:dyDescent="0.25">
      <c r="B63" s="83"/>
      <c r="C63" s="77">
        <v>3</v>
      </c>
      <c r="D63" s="92" t="s">
        <v>41</v>
      </c>
      <c r="E63" s="95" t="s">
        <v>48</v>
      </c>
      <c r="F63" s="94">
        <f t="shared" si="1"/>
        <v>16.28</v>
      </c>
      <c r="G63" s="96">
        <v>7.75</v>
      </c>
      <c r="H63" s="96">
        <v>4.8499999999999996</v>
      </c>
      <c r="I63" s="96">
        <v>3.42</v>
      </c>
      <c r="J63" s="96">
        <v>49.2</v>
      </c>
      <c r="K63" s="96">
        <v>238</v>
      </c>
    </row>
    <row r="64" spans="2:11" ht="1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64"/>
      <c r="F65" s="51"/>
      <c r="G65" s="51"/>
      <c r="H65" s="51"/>
      <c r="I65" s="51"/>
      <c r="J65" s="51"/>
      <c r="K65" s="51"/>
    </row>
    <row r="66" spans="1:11" ht="30" hidden="1" customHeight="1" x14ac:dyDescent="0.25">
      <c r="B66" s="83"/>
      <c r="C66" s="77"/>
      <c r="D66" s="54"/>
      <c r="E66" s="64"/>
      <c r="F66" s="51"/>
      <c r="G66" s="51"/>
      <c r="H66" s="51"/>
      <c r="I66" s="51"/>
      <c r="J66" s="51"/>
      <c r="K66" s="51"/>
    </row>
    <row r="67" spans="1:11" ht="14.25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4.25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G64+G63+G62+G61</f>
        <v>38.28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249.99999999999997</v>
      </c>
      <c r="G69" s="65">
        <f>G68+G41</f>
        <v>123.99000000000001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179.99999999999997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197.99999999999997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197.99999999999997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tabSelected="1" workbookViewId="0">
      <selection activeCell="H41" sqref="H41"/>
    </sheetView>
  </sheetViews>
  <sheetFormatPr defaultRowHeight="15" x14ac:dyDescent="0.25"/>
  <cols>
    <col min="1" max="1" width="4.140625" customWidth="1"/>
    <col min="2" max="2" width="6.28515625" customWidth="1"/>
    <col min="3" max="3" width="6.42578125" customWidth="1"/>
    <col min="4" max="4" width="36.140625" customWidth="1"/>
    <col min="6" max="6" width="9.7109375" customWidth="1"/>
    <col min="7" max="7" width="7.28515625" hidden="1" customWidth="1"/>
    <col min="8" max="8" width="7.7109375" customWidth="1"/>
    <col min="9" max="9" width="9.140625" customWidth="1"/>
    <col min="10" max="10" width="10.140625" customWidth="1"/>
  </cols>
  <sheetData>
    <row r="1" spans="1:13" x14ac:dyDescent="0.25">
      <c r="C1" s="1"/>
      <c r="D1" s="1"/>
      <c r="E1" s="2"/>
      <c r="F1" s="2"/>
      <c r="G1" s="2"/>
      <c r="H1" s="1"/>
    </row>
    <row r="2" spans="1:13" x14ac:dyDescent="0.25">
      <c r="C2" s="1"/>
      <c r="D2" s="1"/>
      <c r="E2" s="106"/>
      <c r="F2" s="109"/>
      <c r="G2" s="1"/>
      <c r="H2" s="1"/>
    </row>
    <row r="3" spans="1:13" hidden="1" x14ac:dyDescent="0.25">
      <c r="C3" s="1"/>
      <c r="D3" s="1"/>
      <c r="E3" s="2"/>
      <c r="F3" s="2"/>
      <c r="G3" s="2"/>
      <c r="H3" s="1"/>
    </row>
    <row r="4" spans="1:13" hidden="1" x14ac:dyDescent="0.25">
      <c r="C4" s="1"/>
      <c r="D4" s="1"/>
      <c r="E4" s="2"/>
      <c r="F4" s="1"/>
      <c r="G4" s="1"/>
      <c r="H4" s="1"/>
    </row>
    <row r="5" spans="1:13" x14ac:dyDescent="0.25">
      <c r="C5" s="2"/>
      <c r="D5" s="1"/>
      <c r="E5" s="1"/>
      <c r="F5" s="1"/>
      <c r="G5" s="1"/>
      <c r="H5" s="1"/>
    </row>
    <row r="6" spans="1:13" x14ac:dyDescent="0.25">
      <c r="C6" s="1"/>
      <c r="D6" s="103"/>
      <c r="E6" s="1"/>
      <c r="F6" s="1"/>
      <c r="G6" s="1"/>
      <c r="H6" s="1"/>
    </row>
    <row r="7" spans="1:13" x14ac:dyDescent="0.25">
      <c r="C7" s="1"/>
      <c r="D7" s="3" t="s">
        <v>1</v>
      </c>
      <c r="E7" s="1"/>
      <c r="F7" s="1"/>
      <c r="G7" s="1"/>
      <c r="H7" s="1"/>
    </row>
    <row r="8" spans="1:13" ht="18.75" thickBot="1" x14ac:dyDescent="0.3">
      <c r="C8" s="4"/>
      <c r="D8" s="5" t="s">
        <v>2</v>
      </c>
      <c r="E8" s="6"/>
      <c r="F8" s="7"/>
      <c r="G8" s="7"/>
      <c r="H8" s="7"/>
      <c r="I8" s="7"/>
      <c r="J8" s="6" t="s">
        <v>35</v>
      </c>
      <c r="K8" s="90">
        <v>45251</v>
      </c>
    </row>
    <row r="9" spans="1:13" ht="37.5" thickTop="1" thickBot="1" x14ac:dyDescent="0.3">
      <c r="B9" s="89" t="s">
        <v>36</v>
      </c>
      <c r="C9" s="85"/>
      <c r="D9" s="8" t="s">
        <v>4</v>
      </c>
      <c r="E9" s="8" t="s">
        <v>5</v>
      </c>
      <c r="F9" s="9" t="s">
        <v>6</v>
      </c>
      <c r="G9" s="100" t="s">
        <v>7</v>
      </c>
      <c r="H9" s="10" t="s">
        <v>8</v>
      </c>
      <c r="I9" s="10" t="s">
        <v>9</v>
      </c>
      <c r="J9" s="10" t="s">
        <v>10</v>
      </c>
      <c r="K9" s="98" t="s">
        <v>11</v>
      </c>
    </row>
    <row r="10" spans="1:13" ht="15" hidden="1" customHeight="1" x14ac:dyDescent="0.25">
      <c r="B10" s="81"/>
      <c r="C10" s="12"/>
      <c r="D10" s="11"/>
      <c r="E10" s="12"/>
      <c r="F10" s="12"/>
      <c r="G10" s="12"/>
      <c r="H10" s="12"/>
      <c r="I10" s="12"/>
      <c r="J10" s="12"/>
      <c r="K10" s="13"/>
    </row>
    <row r="11" spans="1:13" ht="15" hidden="1" customHeight="1" thickTop="1" x14ac:dyDescent="0.25">
      <c r="B11" s="81"/>
      <c r="C11" s="86"/>
      <c r="D11" s="15" t="s">
        <v>12</v>
      </c>
      <c r="E11" s="14"/>
      <c r="F11" s="14"/>
      <c r="G11" s="14"/>
      <c r="H11" s="14"/>
      <c r="I11" s="14"/>
      <c r="J11" s="14"/>
      <c r="K11" s="14"/>
    </row>
    <row r="12" spans="1:13" ht="15" hidden="1" customHeight="1" x14ac:dyDescent="0.25">
      <c r="B12" s="81"/>
      <c r="C12" s="87"/>
      <c r="D12" s="17"/>
      <c r="E12" s="18"/>
      <c r="F12" s="19"/>
      <c r="G12" s="19"/>
      <c r="H12" s="19"/>
      <c r="I12" s="19"/>
      <c r="J12" s="19"/>
      <c r="K12" s="19"/>
      <c r="M12" t="s">
        <v>13</v>
      </c>
    </row>
    <row r="13" spans="1:13" ht="15" hidden="1" customHeight="1" x14ac:dyDescent="0.25">
      <c r="A13" s="20"/>
      <c r="B13" s="82"/>
      <c r="C13" s="87"/>
      <c r="D13" s="14"/>
      <c r="E13" s="21"/>
      <c r="F13" s="19"/>
      <c r="G13" s="19"/>
      <c r="H13" s="19"/>
      <c r="I13" s="19"/>
      <c r="J13" s="19"/>
      <c r="K13" s="19"/>
    </row>
    <row r="14" spans="1:13" ht="15" hidden="1" customHeight="1" x14ac:dyDescent="0.25">
      <c r="B14" s="81"/>
      <c r="C14" s="87"/>
      <c r="D14" s="14"/>
      <c r="E14" s="18"/>
      <c r="F14" s="19"/>
      <c r="G14" s="19"/>
      <c r="H14" s="19"/>
      <c r="I14" s="19"/>
      <c r="J14" s="19"/>
      <c r="K14" s="19"/>
      <c r="M14" t="s">
        <v>14</v>
      </c>
    </row>
    <row r="15" spans="1:13" ht="15" hidden="1" customHeight="1" x14ac:dyDescent="0.25">
      <c r="B15" s="81"/>
      <c r="C15" s="87"/>
      <c r="D15" s="22"/>
      <c r="E15" s="18"/>
      <c r="F15" s="19"/>
      <c r="G15" s="19"/>
      <c r="H15" s="19"/>
      <c r="I15" s="19"/>
      <c r="J15" s="19"/>
      <c r="K15" s="19"/>
      <c r="L15" s="23"/>
    </row>
    <row r="16" spans="1:13" ht="15" hidden="1" customHeight="1" x14ac:dyDescent="0.25">
      <c r="B16" s="81"/>
      <c r="C16" s="87">
        <v>1</v>
      </c>
      <c r="D16" s="17"/>
      <c r="E16" s="18"/>
      <c r="F16" s="19">
        <f>H16*2.1</f>
        <v>0</v>
      </c>
      <c r="G16" s="19"/>
      <c r="H16" s="19"/>
      <c r="I16" s="19"/>
      <c r="J16" s="19"/>
      <c r="K16" s="19"/>
    </row>
    <row r="17" spans="2:11" ht="15" hidden="1" customHeight="1" x14ac:dyDescent="0.25">
      <c r="B17" s="81"/>
      <c r="C17" s="87">
        <v>1</v>
      </c>
      <c r="D17" s="14"/>
      <c r="E17" s="18"/>
      <c r="F17" s="19">
        <f>H17*2.1</f>
        <v>0</v>
      </c>
      <c r="G17" s="19"/>
      <c r="H17" s="19"/>
      <c r="I17" s="19"/>
      <c r="J17" s="19"/>
      <c r="K17" s="19"/>
    </row>
    <row r="18" spans="2:11" ht="15" hidden="1" customHeight="1" x14ac:dyDescent="0.25">
      <c r="B18" s="81"/>
      <c r="C18" s="87">
        <v>3</v>
      </c>
      <c r="D18" s="14"/>
      <c r="E18" s="18"/>
      <c r="F18" s="19">
        <f>H18*2.2</f>
        <v>0</v>
      </c>
      <c r="G18" s="19"/>
      <c r="H18" s="19"/>
      <c r="I18" s="19"/>
      <c r="J18" s="19"/>
      <c r="K18" s="19"/>
    </row>
    <row r="19" spans="2:11" ht="15" hidden="1" customHeight="1" x14ac:dyDescent="0.25">
      <c r="B19" s="81"/>
      <c r="C19" s="87"/>
      <c r="D19" s="14"/>
      <c r="E19" s="18"/>
      <c r="F19" s="19"/>
      <c r="G19" s="19"/>
      <c r="H19" s="19"/>
      <c r="I19" s="19"/>
      <c r="J19" s="19"/>
      <c r="K19" s="19"/>
    </row>
    <row r="20" spans="2:11" ht="15" hidden="1" customHeight="1" x14ac:dyDescent="0.25">
      <c r="B20" s="81"/>
      <c r="C20" s="87"/>
      <c r="D20" s="14"/>
      <c r="E20" s="18"/>
      <c r="F20" s="19"/>
      <c r="G20" s="19"/>
      <c r="H20" s="19"/>
      <c r="I20" s="19"/>
      <c r="J20" s="19"/>
      <c r="K20" s="19"/>
    </row>
    <row r="21" spans="2:11" ht="15" hidden="1" customHeight="1" x14ac:dyDescent="0.25">
      <c r="B21" s="81"/>
      <c r="C21" s="87">
        <v>1</v>
      </c>
      <c r="D21" s="24"/>
      <c r="E21" s="18"/>
      <c r="F21" s="19"/>
      <c r="G21" s="19"/>
      <c r="H21" s="19"/>
      <c r="I21" s="19"/>
      <c r="J21" s="19"/>
      <c r="K21" s="19"/>
    </row>
    <row r="22" spans="2:11" ht="15" hidden="1" customHeight="1" x14ac:dyDescent="0.25">
      <c r="B22" s="81"/>
      <c r="C22" s="88">
        <v>1</v>
      </c>
      <c r="D22" s="25"/>
      <c r="E22" s="26"/>
      <c r="F22" s="27"/>
      <c r="G22" s="27"/>
      <c r="H22" s="27"/>
      <c r="I22" s="27"/>
      <c r="J22" s="27"/>
      <c r="K22" s="27"/>
    </row>
    <row r="23" spans="2:11" ht="15" hidden="1" customHeight="1" x14ac:dyDescent="0.25">
      <c r="B23" s="81"/>
      <c r="C23" s="88"/>
      <c r="D23" s="25"/>
      <c r="E23" s="26"/>
      <c r="F23" s="27"/>
      <c r="G23" s="27"/>
      <c r="H23" s="27"/>
      <c r="I23" s="27"/>
      <c r="J23" s="27"/>
      <c r="K23" s="27"/>
    </row>
    <row r="24" spans="2:11" ht="15" hidden="1" customHeight="1" x14ac:dyDescent="0.25">
      <c r="B24" s="81"/>
      <c r="C24" s="88"/>
      <c r="D24" s="24"/>
      <c r="E24" s="28"/>
      <c r="F24" s="29"/>
      <c r="G24" s="29"/>
      <c r="H24" s="29"/>
      <c r="I24" s="29"/>
      <c r="J24" s="29"/>
      <c r="K24" s="29"/>
    </row>
    <row r="25" spans="2:11" ht="15" hidden="1" customHeight="1" x14ac:dyDescent="0.25">
      <c r="B25" s="81"/>
      <c r="C25" s="88"/>
      <c r="D25" s="24"/>
      <c r="E25" s="28"/>
      <c r="F25" s="29"/>
      <c r="G25" s="29"/>
      <c r="H25" s="29"/>
      <c r="I25" s="29"/>
      <c r="J25" s="29"/>
      <c r="K25" s="29"/>
    </row>
    <row r="26" spans="2:11" ht="15" hidden="1" customHeight="1" x14ac:dyDescent="0.25">
      <c r="B26" s="81"/>
      <c r="C26" s="88"/>
      <c r="D26" s="24"/>
      <c r="E26" s="28"/>
      <c r="F26" s="29"/>
      <c r="G26" s="29"/>
      <c r="H26" s="29"/>
      <c r="I26" s="29"/>
      <c r="J26" s="29"/>
      <c r="K26" s="29"/>
    </row>
    <row r="27" spans="2:11" ht="15" hidden="1" customHeight="1" x14ac:dyDescent="0.25">
      <c r="B27" s="81"/>
      <c r="C27" s="88"/>
      <c r="D27" s="24"/>
      <c r="E27" s="28"/>
      <c r="F27" s="29"/>
      <c r="G27" s="29"/>
      <c r="H27" s="29"/>
      <c r="I27" s="29"/>
      <c r="J27" s="29"/>
      <c r="K27" s="29"/>
    </row>
    <row r="28" spans="2:11" ht="15" hidden="1" customHeight="1" x14ac:dyDescent="0.25">
      <c r="B28" s="81"/>
      <c r="C28" s="88"/>
      <c r="D28" s="24"/>
      <c r="E28" s="28"/>
      <c r="F28" s="29"/>
      <c r="G28" s="29"/>
      <c r="H28" s="29"/>
      <c r="I28" s="29"/>
      <c r="J28" s="29"/>
      <c r="K28" s="29"/>
    </row>
    <row r="29" spans="2:11" ht="16.5" thickTop="1" x14ac:dyDescent="0.25">
      <c r="B29" s="84"/>
      <c r="C29" s="78">
        <v>1</v>
      </c>
      <c r="D29" s="105" t="s">
        <v>44</v>
      </c>
      <c r="E29" s="93" t="s">
        <v>38</v>
      </c>
      <c r="F29" s="94">
        <f>ROUND(G29*2.1,2)</f>
        <v>10.35</v>
      </c>
      <c r="G29" s="94">
        <v>4.93</v>
      </c>
      <c r="H29" s="94">
        <v>2.7</v>
      </c>
      <c r="I29" s="94">
        <v>2.82</v>
      </c>
      <c r="J29" s="94">
        <v>4.9800000000000004</v>
      </c>
      <c r="K29" s="94">
        <v>4.9800000000000004</v>
      </c>
    </row>
    <row r="30" spans="2:11" x14ac:dyDescent="0.25">
      <c r="B30" s="91"/>
      <c r="C30" s="78">
        <v>2</v>
      </c>
      <c r="D30" s="92" t="s">
        <v>45</v>
      </c>
      <c r="E30" s="93" t="s">
        <v>42</v>
      </c>
      <c r="F30" s="94">
        <f t="shared" ref="F30:F32" si="0">ROUND(G30*2.1,2)</f>
        <v>133.54</v>
      </c>
      <c r="G30" s="94">
        <v>63.59</v>
      </c>
      <c r="H30" s="96">
        <v>15.37</v>
      </c>
      <c r="I30" s="94">
        <v>11.81</v>
      </c>
      <c r="J30" s="94">
        <v>15.09</v>
      </c>
      <c r="K30" s="94">
        <v>15.09</v>
      </c>
    </row>
    <row r="31" spans="2:11" x14ac:dyDescent="0.25">
      <c r="B31" s="84"/>
      <c r="C31" s="78">
        <v>3</v>
      </c>
      <c r="D31" s="92" t="s">
        <v>43</v>
      </c>
      <c r="E31" s="93" t="s">
        <v>17</v>
      </c>
      <c r="F31" s="94">
        <f t="shared" si="0"/>
        <v>9.24</v>
      </c>
      <c r="G31" s="94">
        <v>4.4000000000000004</v>
      </c>
      <c r="H31" s="94">
        <v>0.12</v>
      </c>
      <c r="I31" s="94">
        <v>0</v>
      </c>
      <c r="J31" s="94">
        <v>21.15</v>
      </c>
      <c r="K31" s="94">
        <v>21.15</v>
      </c>
    </row>
    <row r="32" spans="2:11" x14ac:dyDescent="0.25">
      <c r="B32" s="84"/>
      <c r="C32" s="78">
        <v>4</v>
      </c>
      <c r="D32" s="92" t="s">
        <v>37</v>
      </c>
      <c r="E32" s="93" t="s">
        <v>38</v>
      </c>
      <c r="F32" s="94">
        <f t="shared" si="0"/>
        <v>2.71</v>
      </c>
      <c r="G32" s="94">
        <v>1.29</v>
      </c>
      <c r="H32" s="96">
        <v>3.7</v>
      </c>
      <c r="I32" s="96">
        <v>1.1000000000000001</v>
      </c>
      <c r="J32" s="96">
        <v>26.5</v>
      </c>
      <c r="K32" s="96">
        <v>26.5</v>
      </c>
    </row>
    <row r="33" spans="2:11" x14ac:dyDescent="0.25">
      <c r="B33" s="84"/>
      <c r="C33" s="77">
        <v>5</v>
      </c>
      <c r="D33" s="92" t="s">
        <v>40</v>
      </c>
      <c r="E33" s="93" t="s">
        <v>46</v>
      </c>
      <c r="F33" s="94">
        <v>24.16</v>
      </c>
      <c r="G33" s="94">
        <v>11.5</v>
      </c>
      <c r="H33" s="96">
        <v>0.4</v>
      </c>
      <c r="I33" s="96">
        <v>0.4</v>
      </c>
      <c r="J33" s="96">
        <v>9.5</v>
      </c>
      <c r="K33" s="96">
        <v>38</v>
      </c>
    </row>
    <row r="34" spans="2:11" x14ac:dyDescent="0.25">
      <c r="B34" s="84"/>
      <c r="C34" s="77"/>
      <c r="D34" s="97"/>
      <c r="E34" s="93"/>
      <c r="F34" s="94"/>
      <c r="G34" s="94"/>
      <c r="H34" s="96"/>
      <c r="I34" s="96"/>
      <c r="J34" s="96"/>
      <c r="K34" s="96"/>
    </row>
    <row r="35" spans="2:11" x14ac:dyDescent="0.25">
      <c r="B35" s="83"/>
      <c r="C35" s="77"/>
      <c r="D35" s="104"/>
      <c r="E35" s="93"/>
      <c r="F35" s="94"/>
      <c r="G35" s="94"/>
      <c r="H35" s="96"/>
      <c r="I35" s="96"/>
      <c r="J35" s="96"/>
      <c r="K35" s="96"/>
    </row>
    <row r="36" spans="2:11" ht="15" customHeight="1" x14ac:dyDescent="0.25">
      <c r="B36" s="83"/>
      <c r="C36" s="77"/>
      <c r="D36" s="54"/>
      <c r="E36" s="58"/>
      <c r="F36" s="59"/>
      <c r="G36" s="59"/>
      <c r="H36" s="51"/>
      <c r="I36" s="51"/>
      <c r="J36" s="51"/>
      <c r="K36" s="51"/>
    </row>
    <row r="37" spans="2:11" ht="15" hidden="1" customHeight="1" x14ac:dyDescent="0.25">
      <c r="B37" s="83"/>
      <c r="C37" s="77"/>
      <c r="D37" s="54"/>
      <c r="E37" s="58"/>
      <c r="F37" s="59"/>
      <c r="G37" s="59"/>
      <c r="H37" s="51"/>
      <c r="I37" s="51"/>
      <c r="J37" s="51"/>
      <c r="K37" s="51"/>
    </row>
    <row r="38" spans="2:11" ht="15" hidden="1" customHeight="1" x14ac:dyDescent="0.25">
      <c r="B38" s="83"/>
      <c r="C38" s="77"/>
      <c r="D38" s="47"/>
      <c r="E38" s="50"/>
      <c r="F38" s="59"/>
      <c r="G38" s="59"/>
      <c r="H38" s="51"/>
      <c r="I38" s="51"/>
      <c r="J38" s="51"/>
      <c r="K38" s="51"/>
    </row>
    <row r="39" spans="2:11" ht="15" hidden="1" customHeight="1" x14ac:dyDescent="0.25">
      <c r="B39" s="83"/>
      <c r="C39" s="77"/>
      <c r="D39" s="54"/>
      <c r="E39" s="50"/>
      <c r="F39" s="59"/>
      <c r="G39" s="59"/>
      <c r="H39" s="51"/>
      <c r="I39" s="51"/>
      <c r="J39" s="51"/>
      <c r="K39" s="51"/>
    </row>
    <row r="40" spans="2:11" ht="15" hidden="1" customHeight="1" x14ac:dyDescent="0.25">
      <c r="B40" s="83"/>
      <c r="C40" s="77"/>
      <c r="D40" s="54"/>
      <c r="E40" s="50"/>
      <c r="F40" s="51"/>
      <c r="G40" s="51"/>
      <c r="H40" s="51"/>
      <c r="I40" s="51"/>
      <c r="J40" s="51"/>
      <c r="K40" s="51"/>
    </row>
    <row r="41" spans="2:11" ht="15.75" thickBot="1" x14ac:dyDescent="0.3">
      <c r="B41" s="83"/>
      <c r="C41" s="79"/>
      <c r="D41" s="60" t="s">
        <v>15</v>
      </c>
      <c r="E41" s="61"/>
      <c r="F41" s="62">
        <f>F35+F34+F33+F32+F31+F30+F29</f>
        <v>179.99999999999997</v>
      </c>
      <c r="G41" s="62"/>
      <c r="H41" s="62"/>
      <c r="I41" s="62"/>
      <c r="J41" s="62"/>
      <c r="K41" s="62"/>
    </row>
    <row r="42" spans="2:11" x14ac:dyDescent="0.25">
      <c r="B42" s="83"/>
      <c r="C42" s="80"/>
      <c r="D42" s="54"/>
      <c r="E42" s="58"/>
      <c r="F42" s="59"/>
      <c r="G42" s="59"/>
      <c r="H42" s="59"/>
      <c r="I42" s="59"/>
      <c r="J42" s="59"/>
      <c r="K42" s="59"/>
    </row>
    <row r="43" spans="2:11" x14ac:dyDescent="0.25">
      <c r="B43" s="83"/>
      <c r="C43" s="77">
        <v>1</v>
      </c>
      <c r="D43" s="24" t="s">
        <v>16</v>
      </c>
      <c r="E43" s="58" t="s">
        <v>17</v>
      </c>
      <c r="F43" s="59">
        <v>18</v>
      </c>
      <c r="G43" s="59"/>
      <c r="H43" s="59"/>
      <c r="I43" s="59"/>
      <c r="J43" s="59"/>
      <c r="K43" s="59"/>
    </row>
    <row r="44" spans="2:11" x14ac:dyDescent="0.25">
      <c r="B44" s="83"/>
      <c r="C44" s="77"/>
      <c r="D44" s="54"/>
      <c r="E44" s="58"/>
      <c r="F44" s="59"/>
      <c r="G44" s="59"/>
      <c r="H44" s="59"/>
      <c r="I44" s="59"/>
      <c r="J44" s="59"/>
      <c r="K44" s="59"/>
    </row>
    <row r="45" spans="2:11" ht="15" hidden="1" customHeight="1" x14ac:dyDescent="0.25">
      <c r="B45" s="83"/>
      <c r="C45" s="77"/>
      <c r="D45" s="54"/>
      <c r="E45" s="58"/>
      <c r="F45" s="59"/>
      <c r="G45" s="59"/>
      <c r="H45" s="59"/>
      <c r="I45" s="59"/>
      <c r="J45" s="59"/>
      <c r="K45" s="59"/>
    </row>
    <row r="46" spans="2:11" ht="15" hidden="1" customHeight="1" x14ac:dyDescent="0.25">
      <c r="B46" s="83"/>
      <c r="C46" s="77"/>
      <c r="D46" s="47"/>
      <c r="E46" s="50"/>
      <c r="F46" s="59"/>
      <c r="G46" s="59"/>
      <c r="H46" s="51"/>
      <c r="I46" s="51"/>
      <c r="J46" s="51"/>
      <c r="K46" s="51"/>
    </row>
    <row r="47" spans="2:11" ht="14.25" hidden="1" customHeight="1" x14ac:dyDescent="0.25">
      <c r="B47" s="83"/>
      <c r="C47" s="77"/>
      <c r="D47" s="47"/>
      <c r="E47" s="50"/>
      <c r="F47" s="51"/>
      <c r="G47" s="51"/>
      <c r="H47" s="51"/>
      <c r="I47" s="51"/>
      <c r="J47" s="51"/>
      <c r="K47" s="51"/>
    </row>
    <row r="48" spans="2:11" ht="15" hidden="1" customHeight="1" x14ac:dyDescent="0.25">
      <c r="B48" s="83"/>
      <c r="C48" s="77"/>
      <c r="D48" s="47"/>
      <c r="E48" s="50"/>
      <c r="F48" s="51"/>
      <c r="G48" s="51"/>
      <c r="H48" s="51"/>
      <c r="I48" s="51"/>
      <c r="J48" s="51"/>
      <c r="K48" s="51"/>
    </row>
    <row r="49" spans="2:11" ht="14.25" hidden="1" customHeight="1" x14ac:dyDescent="0.25">
      <c r="B49" s="83"/>
      <c r="C49" s="77"/>
      <c r="D49" s="47"/>
      <c r="E49" s="50"/>
      <c r="F49" s="51"/>
      <c r="G49" s="51"/>
      <c r="H49" s="51"/>
      <c r="I49" s="51"/>
      <c r="J49" s="51"/>
      <c r="K49" s="51"/>
    </row>
    <row r="50" spans="2:11" ht="14.25" hidden="1" customHeight="1" x14ac:dyDescent="0.25">
      <c r="B50" s="83"/>
      <c r="C50" s="77"/>
      <c r="D50" s="47"/>
      <c r="E50" s="50"/>
      <c r="F50" s="51"/>
      <c r="G50" s="51"/>
      <c r="H50" s="51"/>
      <c r="I50" s="51"/>
      <c r="J50" s="51"/>
      <c r="K50" s="51"/>
    </row>
    <row r="51" spans="2:11" ht="14.25" hidden="1" customHeight="1" x14ac:dyDescent="0.25">
      <c r="B51" s="83"/>
      <c r="C51" s="77"/>
      <c r="D51" s="54"/>
      <c r="E51" s="50"/>
      <c r="F51" s="51"/>
      <c r="G51" s="51"/>
      <c r="H51" s="51"/>
      <c r="I51" s="51"/>
      <c r="J51" s="51"/>
      <c r="K51" s="51"/>
    </row>
    <row r="52" spans="2:11" ht="15" hidden="1" customHeight="1" x14ac:dyDescent="0.25">
      <c r="B52" s="83"/>
      <c r="C52" s="77"/>
      <c r="D52" s="54"/>
      <c r="E52" s="50"/>
      <c r="F52" s="51"/>
      <c r="G52" s="51"/>
      <c r="H52" s="51"/>
      <c r="I52" s="51"/>
      <c r="J52" s="51"/>
      <c r="K52" s="51"/>
    </row>
    <row r="53" spans="2:11" ht="15" hidden="1" customHeight="1" x14ac:dyDescent="0.25">
      <c r="B53" s="83"/>
      <c r="C53" s="77"/>
      <c r="D53" s="54"/>
      <c r="E53" s="50"/>
      <c r="F53" s="51"/>
      <c r="G53" s="51"/>
      <c r="H53" s="51"/>
      <c r="I53" s="51"/>
      <c r="J53" s="51"/>
      <c r="K53" s="51"/>
    </row>
    <row r="54" spans="2:11" ht="15" hidden="1" customHeight="1" x14ac:dyDescent="0.25">
      <c r="B54" s="83"/>
      <c r="C54" s="77"/>
      <c r="D54" s="47"/>
      <c r="E54" s="50"/>
      <c r="F54" s="51"/>
      <c r="G54" s="51"/>
      <c r="H54" s="51"/>
      <c r="I54" s="51"/>
      <c r="J54" s="51"/>
      <c r="K54" s="51"/>
    </row>
    <row r="55" spans="2:11" ht="15" hidden="1" customHeight="1" x14ac:dyDescent="0.25">
      <c r="B55" s="83"/>
      <c r="C55" s="77"/>
      <c r="D55" s="47"/>
      <c r="E55" s="50"/>
      <c r="F55" s="51"/>
      <c r="G55" s="51"/>
      <c r="H55" s="51"/>
      <c r="I55" s="51"/>
      <c r="J55" s="51"/>
      <c r="K55" s="51"/>
    </row>
    <row r="56" spans="2:11" ht="15" hidden="1" customHeight="1" x14ac:dyDescent="0.25">
      <c r="B56" s="83"/>
      <c r="C56" s="77"/>
      <c r="D56" s="47"/>
      <c r="E56" s="50"/>
      <c r="F56" s="51"/>
      <c r="G56" s="51"/>
      <c r="H56" s="51"/>
      <c r="I56" s="51"/>
      <c r="J56" s="51"/>
      <c r="K56" s="51"/>
    </row>
    <row r="57" spans="2:11" ht="14.25" hidden="1" customHeight="1" x14ac:dyDescent="0.25">
      <c r="B57" s="83"/>
      <c r="C57" s="77"/>
      <c r="D57" s="47"/>
      <c r="E57" s="50"/>
      <c r="F57" s="51"/>
      <c r="G57" s="51"/>
      <c r="H57" s="51"/>
      <c r="I57" s="51"/>
      <c r="J57" s="51"/>
      <c r="K57" s="51"/>
    </row>
    <row r="58" spans="2:11" ht="15" hidden="1" customHeight="1" x14ac:dyDescent="0.25">
      <c r="B58" s="83"/>
      <c r="C58" s="77"/>
      <c r="D58" s="63"/>
      <c r="E58" s="64"/>
      <c r="F58" s="65"/>
      <c r="G58" s="65"/>
      <c r="H58" s="65"/>
      <c r="I58" s="65"/>
      <c r="J58" s="65"/>
      <c r="K58" s="65"/>
    </row>
    <row r="59" spans="2:11" ht="15.75" hidden="1" customHeight="1" x14ac:dyDescent="0.25">
      <c r="B59" s="83"/>
      <c r="C59" s="77"/>
      <c r="D59" s="66"/>
      <c r="E59" s="64"/>
      <c r="F59" s="67"/>
      <c r="G59" s="67"/>
      <c r="H59" s="67"/>
      <c r="I59" s="67"/>
      <c r="J59" s="67"/>
      <c r="K59" s="67"/>
    </row>
    <row r="60" spans="2:11" ht="15.75" thickBot="1" x14ac:dyDescent="0.3">
      <c r="B60" s="83"/>
      <c r="C60" s="76"/>
      <c r="D60" s="48"/>
      <c r="E60" s="47"/>
      <c r="F60" s="68"/>
      <c r="G60" s="68"/>
      <c r="H60" s="47"/>
      <c r="I60" s="47"/>
      <c r="J60" s="47"/>
      <c r="K60" s="47"/>
    </row>
    <row r="61" spans="2:11" x14ac:dyDescent="0.25">
      <c r="B61" s="84"/>
      <c r="C61" s="77">
        <v>1</v>
      </c>
      <c r="D61" s="101" t="s">
        <v>39</v>
      </c>
      <c r="E61" s="93" t="s">
        <v>17</v>
      </c>
      <c r="F61" s="94">
        <f>ROUND(G61*2.1,2)</f>
        <v>28.71</v>
      </c>
      <c r="G61" s="94">
        <v>13.67</v>
      </c>
      <c r="H61" s="94">
        <v>2</v>
      </c>
      <c r="I61" s="94">
        <v>0.2</v>
      </c>
      <c r="J61" s="94">
        <v>5.8</v>
      </c>
      <c r="K61" s="94">
        <v>36</v>
      </c>
    </row>
    <row r="62" spans="2:11" x14ac:dyDescent="0.25">
      <c r="B62" s="83"/>
      <c r="C62" s="77">
        <v>2</v>
      </c>
      <c r="D62" s="92" t="s">
        <v>40</v>
      </c>
      <c r="E62" s="95" t="s">
        <v>47</v>
      </c>
      <c r="F62" s="94">
        <f t="shared" ref="F62:F63" si="1">ROUND(G62*2.1,2)</f>
        <v>25.01</v>
      </c>
      <c r="G62" s="96">
        <v>11.91</v>
      </c>
      <c r="H62" s="96">
        <v>0.28000000000000003</v>
      </c>
      <c r="I62" s="96">
        <v>0.28000000000000003</v>
      </c>
      <c r="J62" s="96">
        <v>6.86</v>
      </c>
      <c r="K62" s="96">
        <v>32.200000000000003</v>
      </c>
    </row>
    <row r="63" spans="2:11" x14ac:dyDescent="0.25">
      <c r="B63" s="83"/>
      <c r="C63" s="77">
        <v>3</v>
      </c>
      <c r="D63" s="92" t="s">
        <v>41</v>
      </c>
      <c r="E63" s="95" t="s">
        <v>48</v>
      </c>
      <c r="F63" s="94">
        <f t="shared" si="1"/>
        <v>16.28</v>
      </c>
      <c r="G63" s="96">
        <v>7.75</v>
      </c>
      <c r="H63" s="96">
        <v>4.8499999999999996</v>
      </c>
      <c r="I63" s="96">
        <v>3.42</v>
      </c>
      <c r="J63" s="96">
        <v>49.2</v>
      </c>
      <c r="K63" s="96">
        <v>238</v>
      </c>
    </row>
    <row r="64" spans="2:11" ht="16.5" customHeight="1" x14ac:dyDescent="0.25">
      <c r="B64" s="83"/>
      <c r="C64" s="77"/>
      <c r="D64" s="97"/>
      <c r="E64" s="95"/>
      <c r="F64" s="94"/>
      <c r="G64" s="96">
        <v>4.95</v>
      </c>
      <c r="H64" s="96"/>
      <c r="I64" s="96"/>
      <c r="J64" s="96"/>
      <c r="K64" s="96"/>
    </row>
    <row r="65" spans="1:11" ht="15" hidden="1" customHeight="1" x14ac:dyDescent="0.25">
      <c r="B65" s="83"/>
      <c r="C65" s="77"/>
      <c r="D65" s="47"/>
      <c r="E65" s="50"/>
      <c r="F65" s="51"/>
      <c r="G65" s="51"/>
      <c r="H65" s="51"/>
      <c r="I65" s="51"/>
      <c r="J65" s="51"/>
      <c r="K65" s="51"/>
    </row>
    <row r="66" spans="1:11" ht="15" hidden="1" customHeight="1" x14ac:dyDescent="0.25">
      <c r="B66" s="83"/>
      <c r="C66" s="77"/>
      <c r="D66" s="47"/>
      <c r="E66" s="64"/>
      <c r="F66" s="51"/>
      <c r="G66" s="51"/>
      <c r="H66" s="51"/>
      <c r="I66" s="51"/>
      <c r="J66" s="51"/>
      <c r="K66" s="51"/>
    </row>
    <row r="67" spans="1:11" ht="30" hidden="1" customHeight="1" x14ac:dyDescent="0.25">
      <c r="B67" s="83"/>
      <c r="C67" s="77"/>
      <c r="D67" s="54"/>
      <c r="E67" s="64"/>
      <c r="F67" s="51"/>
      <c r="G67" s="51"/>
      <c r="H67" s="51"/>
      <c r="I67" s="51"/>
      <c r="J67" s="51"/>
      <c r="K67" s="51"/>
    </row>
    <row r="68" spans="1:11" ht="18" customHeight="1" x14ac:dyDescent="0.25">
      <c r="B68" s="83"/>
      <c r="C68" s="77"/>
      <c r="D68" s="69" t="s">
        <v>15</v>
      </c>
      <c r="E68" s="64"/>
      <c r="F68" s="65">
        <f>F64+F63+F62+F61</f>
        <v>70</v>
      </c>
      <c r="G68" s="65">
        <f>G65+G64+G62+G61</f>
        <v>30.53</v>
      </c>
      <c r="H68" s="65"/>
      <c r="I68" s="65"/>
      <c r="J68" s="65"/>
      <c r="K68" s="65"/>
    </row>
    <row r="69" spans="1:11" ht="19.5" customHeight="1" x14ac:dyDescent="0.25">
      <c r="B69" s="83"/>
      <c r="C69" s="77"/>
      <c r="D69" s="69" t="s">
        <v>19</v>
      </c>
      <c r="E69" s="64"/>
      <c r="F69" s="65">
        <f>F68+F41</f>
        <v>249.99999999999997</v>
      </c>
      <c r="G69" s="65">
        <f>G68+G41</f>
        <v>30.53</v>
      </c>
      <c r="H69" s="70"/>
      <c r="I69" s="70"/>
      <c r="J69" s="71"/>
      <c r="K69" s="65"/>
    </row>
    <row r="70" spans="1:11" ht="13.5" customHeight="1" x14ac:dyDescent="0.25">
      <c r="C70" s="2"/>
      <c r="D70" s="2"/>
      <c r="E70" s="2"/>
      <c r="F70" s="1"/>
      <c r="G70" s="1"/>
      <c r="H70" s="1"/>
    </row>
    <row r="71" spans="1:11" x14ac:dyDescent="0.25">
      <c r="C71" s="2"/>
      <c r="D71" s="102"/>
      <c r="E71" s="107"/>
      <c r="F71" s="107"/>
      <c r="G71" s="107"/>
      <c r="H71" s="107"/>
      <c r="K71" t="s">
        <v>20</v>
      </c>
    </row>
    <row r="72" spans="1:11" x14ac:dyDescent="0.25">
      <c r="C72" s="108"/>
      <c r="D72" s="108"/>
      <c r="E72" s="107"/>
      <c r="F72" s="107"/>
      <c r="G72" s="107"/>
      <c r="H72" s="107"/>
    </row>
    <row r="73" spans="1:11" x14ac:dyDescent="0.25">
      <c r="C73" s="1"/>
      <c r="D73" s="1"/>
      <c r="E73" s="1"/>
      <c r="F73" s="1"/>
      <c r="G73" s="1"/>
      <c r="H73" s="1"/>
    </row>
    <row r="74" spans="1:11" x14ac:dyDescent="0.25">
      <c r="C74" s="1"/>
      <c r="D74" s="1"/>
      <c r="E74" s="1"/>
      <c r="F74" s="1"/>
      <c r="G74" s="1"/>
      <c r="H74" s="1"/>
    </row>
    <row r="75" spans="1:11" x14ac:dyDescent="0.25">
      <c r="C75" s="1"/>
      <c r="D75" s="1"/>
      <c r="E75" s="1"/>
      <c r="F75" s="1"/>
      <c r="G75" s="1"/>
      <c r="H75" s="1"/>
    </row>
    <row r="76" spans="1:11" x14ac:dyDescent="0.25">
      <c r="C76" s="1"/>
      <c r="D76" s="1"/>
      <c r="E76" s="1"/>
      <c r="F76" s="1"/>
      <c r="G76" s="1"/>
      <c r="H76" s="1"/>
    </row>
    <row r="77" spans="1:11" x14ac:dyDescent="0.25">
      <c r="C77" s="1"/>
      <c r="D77" s="1"/>
      <c r="E77" s="1"/>
      <c r="F77" s="1"/>
      <c r="G77" s="1"/>
      <c r="H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</row>
    <row r="81" spans="1:10" hidden="1" x14ac:dyDescent="0.25">
      <c r="A81" s="1"/>
      <c r="B81" s="1"/>
      <c r="C81" s="2" t="s">
        <v>0</v>
      </c>
      <c r="D81" s="1"/>
      <c r="E81" s="1"/>
      <c r="F81" s="1"/>
      <c r="G81" s="1"/>
      <c r="H81" s="1"/>
    </row>
    <row r="82" spans="1:10" hidden="1" x14ac:dyDescent="0.25">
      <c r="A82" s="1"/>
      <c r="B82" s="1"/>
      <c r="C82" s="1"/>
      <c r="D82" s="1"/>
      <c r="E82" s="1"/>
      <c r="F82" s="1"/>
      <c r="G82" s="1"/>
      <c r="H82" s="1"/>
    </row>
    <row r="83" spans="1:10" hidden="1" x14ac:dyDescent="0.25">
      <c r="A83" s="1"/>
      <c r="B83" s="1"/>
      <c r="C83" s="1"/>
      <c r="D83" s="3" t="s">
        <v>21</v>
      </c>
      <c r="E83" s="1"/>
      <c r="F83" s="1"/>
      <c r="G83" s="1"/>
      <c r="H83" s="1"/>
    </row>
    <row r="84" spans="1:10" ht="15.75" hidden="1" thickBot="1" x14ac:dyDescent="0.3">
      <c r="A84" s="1"/>
      <c r="B84" s="1"/>
      <c r="C84" s="34">
        <f>C6</f>
        <v>0</v>
      </c>
      <c r="D84" s="35" t="s">
        <v>22</v>
      </c>
      <c r="E84" s="6" t="s">
        <v>3</v>
      </c>
      <c r="F84" s="7"/>
      <c r="G84" s="7"/>
      <c r="H84" s="7"/>
    </row>
    <row r="85" spans="1:10" ht="39" hidden="1" thickBot="1" x14ac:dyDescent="0.3">
      <c r="A85" s="36"/>
      <c r="B85" s="36"/>
      <c r="C85" s="8" t="s">
        <v>23</v>
      </c>
      <c r="D85" s="8" t="s">
        <v>4</v>
      </c>
      <c r="E85" s="8" t="s">
        <v>5</v>
      </c>
      <c r="F85" s="8" t="s">
        <v>24</v>
      </c>
      <c r="G85" s="8"/>
      <c r="H85" s="10" t="s">
        <v>25</v>
      </c>
    </row>
    <row r="86" spans="1:10" ht="15.75" hidden="1" thickBot="1" x14ac:dyDescent="0.3">
      <c r="A86" s="1"/>
      <c r="B86" s="1"/>
      <c r="C86" s="1"/>
      <c r="D86" s="37" t="s">
        <v>26</v>
      </c>
      <c r="E86" s="1"/>
      <c r="F86" s="1"/>
      <c r="G86" s="1"/>
      <c r="H86" s="1"/>
    </row>
    <row r="87" spans="1:10" ht="15.75" hidden="1" thickBot="1" x14ac:dyDescent="0.3">
      <c r="A87" s="1"/>
      <c r="B87" s="1"/>
      <c r="C87" s="14"/>
      <c r="D87" s="15" t="s">
        <v>27</v>
      </c>
      <c r="E87" s="14"/>
      <c r="F87" s="14"/>
      <c r="G87" s="14"/>
      <c r="H87" s="14"/>
    </row>
    <row r="88" spans="1:10" hidden="1" x14ac:dyDescent="0.25">
      <c r="A88" s="1"/>
      <c r="B88" s="1"/>
      <c r="C88" s="16">
        <v>1</v>
      </c>
      <c r="D88" s="22">
        <f>D10</f>
        <v>0</v>
      </c>
      <c r="E88" s="18" t="s">
        <v>28</v>
      </c>
      <c r="F88" s="38">
        <f>F10</f>
        <v>0</v>
      </c>
      <c r="G88" s="38"/>
      <c r="H88" s="38">
        <f>H10</f>
        <v>0</v>
      </c>
      <c r="I88" s="1"/>
    </row>
    <row r="89" spans="1:10" hidden="1" x14ac:dyDescent="0.25">
      <c r="A89" s="1"/>
      <c r="B89" s="1"/>
      <c r="C89" s="16">
        <v>2</v>
      </c>
      <c r="D89" s="14" t="str">
        <f>D11</f>
        <v>Завтрак</v>
      </c>
      <c r="E89" s="21" t="s">
        <v>29</v>
      </c>
      <c r="F89" s="38">
        <f>F11</f>
        <v>0</v>
      </c>
      <c r="G89" s="38"/>
      <c r="H89" s="38">
        <f>H11</f>
        <v>0</v>
      </c>
      <c r="I89" s="1"/>
      <c r="J89" s="1"/>
    </row>
    <row r="90" spans="1:10" hidden="1" x14ac:dyDescent="0.25">
      <c r="A90" s="1"/>
      <c r="B90" s="1"/>
      <c r="C90" s="16">
        <v>3</v>
      </c>
      <c r="D90" s="14">
        <f>D12</f>
        <v>0</v>
      </c>
      <c r="E90" s="21">
        <f>E12</f>
        <v>0</v>
      </c>
      <c r="F90" s="38">
        <f>F12</f>
        <v>0</v>
      </c>
      <c r="G90" s="38"/>
      <c r="H90" s="38">
        <f>H12</f>
        <v>0</v>
      </c>
      <c r="I90" s="1"/>
      <c r="J90" s="1"/>
    </row>
    <row r="91" spans="1:10" hidden="1" x14ac:dyDescent="0.25">
      <c r="A91" s="1"/>
      <c r="B91" s="1"/>
      <c r="C91" s="16">
        <v>4</v>
      </c>
      <c r="D91" s="14">
        <f>D13</f>
        <v>0</v>
      </c>
      <c r="E91" s="21">
        <f>E13</f>
        <v>0</v>
      </c>
      <c r="F91" s="38">
        <f>F13</f>
        <v>0</v>
      </c>
      <c r="G91" s="38"/>
      <c r="H91" s="38">
        <f>H13</f>
        <v>0</v>
      </c>
      <c r="J91" s="1"/>
    </row>
    <row r="92" spans="1:10" hidden="1" x14ac:dyDescent="0.25">
      <c r="A92" s="1"/>
      <c r="B92" s="1"/>
      <c r="C92" s="16">
        <v>5</v>
      </c>
      <c r="D92" s="14">
        <f>D14</f>
        <v>0</v>
      </c>
      <c r="E92" s="21">
        <f>E14</f>
        <v>0</v>
      </c>
      <c r="F92" s="38">
        <f>H92*2.4</f>
        <v>0</v>
      </c>
      <c r="G92" s="38"/>
      <c r="H92" s="38">
        <f>H14</f>
        <v>0</v>
      </c>
    </row>
    <row r="93" spans="1:10" hidden="1" x14ac:dyDescent="0.25">
      <c r="A93" s="1"/>
      <c r="B93" s="1"/>
      <c r="C93" s="16"/>
      <c r="D93" s="33"/>
      <c r="E93" s="21"/>
      <c r="F93" s="38"/>
      <c r="G93" s="38"/>
      <c r="H93" s="38"/>
    </row>
    <row r="94" spans="1:10" hidden="1" x14ac:dyDescent="0.25">
      <c r="A94" s="1"/>
      <c r="B94" s="1"/>
      <c r="C94" s="16"/>
      <c r="D94" s="30" t="s">
        <v>30</v>
      </c>
      <c r="E94" s="21"/>
      <c r="F94" s="39">
        <f>SUM(F88:F93)</f>
        <v>0</v>
      </c>
      <c r="G94" s="39"/>
      <c r="H94" s="39">
        <f>SUM(H88:H93)</f>
        <v>0</v>
      </c>
    </row>
    <row r="95" spans="1:10" ht="15.75" hidden="1" thickBot="1" x14ac:dyDescent="0.3">
      <c r="A95" s="1"/>
      <c r="B95" s="1"/>
      <c r="C95" s="14"/>
      <c r="D95" s="15" t="s">
        <v>31</v>
      </c>
      <c r="E95" s="14"/>
      <c r="F95" s="14"/>
      <c r="G95" s="14"/>
      <c r="H95" s="14"/>
    </row>
    <row r="96" spans="1:10" hidden="1" x14ac:dyDescent="0.25">
      <c r="A96" s="1"/>
      <c r="B96" s="1"/>
      <c r="C96" s="16">
        <v>1</v>
      </c>
      <c r="D96" s="40" t="str">
        <f>D41</f>
        <v>Итого:</v>
      </c>
      <c r="E96" s="31">
        <f>E41</f>
        <v>0</v>
      </c>
      <c r="F96" s="19">
        <f>F41</f>
        <v>179.99999999999997</v>
      </c>
      <c r="G96" s="19"/>
      <c r="H96" s="19">
        <f>H41</f>
        <v>0</v>
      </c>
    </row>
    <row r="97" spans="1:12" hidden="1" x14ac:dyDescent="0.25">
      <c r="A97" s="1"/>
      <c r="B97" s="1"/>
      <c r="C97" s="16">
        <v>2</v>
      </c>
      <c r="D97" s="22">
        <f t="shared" ref="D97:H103" si="2">D42</f>
        <v>0</v>
      </c>
      <c r="E97" s="31">
        <f t="shared" si="2"/>
        <v>0</v>
      </c>
      <c r="F97" s="19">
        <f t="shared" si="2"/>
        <v>0</v>
      </c>
      <c r="G97" s="19"/>
      <c r="H97" s="19">
        <f t="shared" si="2"/>
        <v>0</v>
      </c>
    </row>
    <row r="98" spans="1:12" hidden="1" x14ac:dyDescent="0.25">
      <c r="A98" s="1"/>
      <c r="B98" s="1"/>
      <c r="C98" s="16">
        <v>3</v>
      </c>
      <c r="D98" s="22" t="str">
        <f t="shared" si="2"/>
        <v xml:space="preserve">Сок </v>
      </c>
      <c r="E98" s="31" t="str">
        <f t="shared" si="2"/>
        <v>1/200</v>
      </c>
      <c r="F98" s="19">
        <f t="shared" si="2"/>
        <v>18</v>
      </c>
      <c r="G98" s="19"/>
      <c r="H98" s="19">
        <f t="shared" si="2"/>
        <v>0</v>
      </c>
      <c r="L98" s="41"/>
    </row>
    <row r="99" spans="1:12" hidden="1" x14ac:dyDescent="0.25">
      <c r="A99" s="1"/>
      <c r="B99" s="1"/>
      <c r="C99" s="16">
        <v>4</v>
      </c>
      <c r="D99" s="22">
        <f t="shared" si="2"/>
        <v>0</v>
      </c>
      <c r="E99" s="18">
        <f t="shared" si="2"/>
        <v>0</v>
      </c>
      <c r="F99" s="19">
        <f t="shared" si="2"/>
        <v>0</v>
      </c>
      <c r="G99" s="19"/>
      <c r="H99" s="19">
        <f t="shared" si="2"/>
        <v>0</v>
      </c>
    </row>
    <row r="100" spans="1:12" hidden="1" x14ac:dyDescent="0.25">
      <c r="A100" s="1"/>
      <c r="B100" s="1"/>
      <c r="C100" s="16">
        <v>5</v>
      </c>
      <c r="D100" s="22">
        <f t="shared" si="2"/>
        <v>0</v>
      </c>
      <c r="E100" s="18">
        <f t="shared" si="2"/>
        <v>0</v>
      </c>
      <c r="F100" s="19">
        <f t="shared" si="2"/>
        <v>0</v>
      </c>
      <c r="G100" s="19"/>
      <c r="H100" s="19">
        <f t="shared" si="2"/>
        <v>0</v>
      </c>
    </row>
    <row r="101" spans="1:12" hidden="1" x14ac:dyDescent="0.25">
      <c r="A101" s="1"/>
      <c r="B101" s="1"/>
      <c r="C101" s="16">
        <v>6</v>
      </c>
      <c r="D101" s="22">
        <f t="shared" si="2"/>
        <v>0</v>
      </c>
      <c r="E101" s="31">
        <f t="shared" si="2"/>
        <v>0</v>
      </c>
      <c r="F101" s="19">
        <f t="shared" si="2"/>
        <v>0</v>
      </c>
      <c r="G101" s="19"/>
      <c r="H101" s="19">
        <f t="shared" si="2"/>
        <v>0</v>
      </c>
    </row>
    <row r="102" spans="1:12" hidden="1" x14ac:dyDescent="0.25">
      <c r="A102" s="1"/>
      <c r="B102" s="1"/>
      <c r="C102" s="16">
        <v>7</v>
      </c>
      <c r="D102" s="22">
        <f t="shared" si="2"/>
        <v>0</v>
      </c>
      <c r="E102" s="18">
        <f t="shared" si="2"/>
        <v>0</v>
      </c>
      <c r="F102" s="19">
        <f t="shared" si="2"/>
        <v>0</v>
      </c>
      <c r="G102" s="19"/>
      <c r="H102" s="19">
        <f t="shared" si="2"/>
        <v>0</v>
      </c>
    </row>
    <row r="103" spans="1:12" hidden="1" x14ac:dyDescent="0.25">
      <c r="A103" s="1"/>
      <c r="B103" s="1"/>
      <c r="C103" s="16">
        <v>8</v>
      </c>
      <c r="D103" s="22">
        <f t="shared" si="2"/>
        <v>0</v>
      </c>
      <c r="E103" s="31">
        <f t="shared" si="2"/>
        <v>0</v>
      </c>
      <c r="F103" s="19">
        <f t="shared" si="2"/>
        <v>0</v>
      </c>
      <c r="G103" s="19"/>
      <c r="H103" s="19">
        <f t="shared" si="2"/>
        <v>0</v>
      </c>
    </row>
    <row r="104" spans="1:12" hidden="1" x14ac:dyDescent="0.25">
      <c r="A104" s="1"/>
      <c r="B104" s="1"/>
      <c r="C104" s="16">
        <v>9</v>
      </c>
      <c r="D104" s="22"/>
      <c r="E104" s="18"/>
      <c r="F104" s="19">
        <f>H104*2.4</f>
        <v>0</v>
      </c>
      <c r="G104" s="19"/>
      <c r="H104" s="19"/>
    </row>
    <row r="105" spans="1:12" hidden="1" x14ac:dyDescent="0.25">
      <c r="A105" s="1"/>
      <c r="B105" s="1"/>
      <c r="C105" s="16"/>
      <c r="D105" s="22"/>
      <c r="E105" s="31"/>
      <c r="F105" s="19"/>
      <c r="G105" s="19"/>
      <c r="H105" s="19"/>
    </row>
    <row r="106" spans="1:12" hidden="1" x14ac:dyDescent="0.25">
      <c r="A106" s="1"/>
      <c r="B106" s="1"/>
      <c r="C106" s="16"/>
      <c r="D106" s="22"/>
      <c r="E106" s="31"/>
      <c r="F106" s="19"/>
      <c r="G106" s="19"/>
      <c r="H106" s="19"/>
    </row>
    <row r="107" spans="1:12" hidden="1" x14ac:dyDescent="0.25">
      <c r="A107" s="1"/>
      <c r="B107" s="1"/>
      <c r="C107" s="16"/>
      <c r="D107" s="42" t="s">
        <v>30</v>
      </c>
      <c r="E107" s="31"/>
      <c r="F107" s="32">
        <f>SUM(F96:F106)</f>
        <v>197.99999999999997</v>
      </c>
      <c r="G107" s="32"/>
      <c r="H107" s="32">
        <f>SUM(H96:H106)</f>
        <v>0</v>
      </c>
    </row>
    <row r="108" spans="1:12" hidden="1" x14ac:dyDescent="0.25">
      <c r="A108" s="1"/>
      <c r="B108" s="1"/>
      <c r="C108" s="16"/>
      <c r="D108" s="22"/>
      <c r="E108" s="31"/>
      <c r="F108" s="19"/>
      <c r="G108" s="19"/>
      <c r="H108" s="19"/>
    </row>
    <row r="109" spans="1:12" hidden="1" x14ac:dyDescent="0.25">
      <c r="A109" s="1"/>
      <c r="B109" s="1"/>
      <c r="C109" s="16"/>
      <c r="D109" s="22"/>
      <c r="E109" s="31"/>
      <c r="F109" s="19"/>
      <c r="G109" s="19"/>
      <c r="H109" s="19"/>
    </row>
    <row r="110" spans="1:12" hidden="1" x14ac:dyDescent="0.25">
      <c r="A110" s="1"/>
      <c r="B110" s="1"/>
      <c r="C110" s="16"/>
      <c r="D110" s="43" t="s">
        <v>30</v>
      </c>
      <c r="E110" s="31"/>
      <c r="F110" s="32">
        <f>F94+F107</f>
        <v>197.99999999999997</v>
      </c>
      <c r="G110" s="32"/>
      <c r="H110" s="32">
        <f>H94+H107</f>
        <v>0</v>
      </c>
    </row>
    <row r="111" spans="1:12" hidden="1" x14ac:dyDescent="0.25">
      <c r="A111" s="1"/>
      <c r="B111" s="1"/>
      <c r="C111" s="2"/>
      <c r="D111" s="2"/>
      <c r="E111" s="2"/>
      <c r="F111" s="1"/>
      <c r="G111" s="1"/>
      <c r="H111" s="1"/>
    </row>
    <row r="112" spans="1:12" hidden="1" x14ac:dyDescent="0.25">
      <c r="A112" s="1"/>
      <c r="B112" s="1"/>
      <c r="C112" s="1"/>
      <c r="D112" s="1"/>
      <c r="E112" s="1"/>
      <c r="F112" s="1"/>
      <c r="G112" s="1"/>
      <c r="H112" s="1"/>
    </row>
    <row r="113" spans="1:10" hidden="1" x14ac:dyDescent="0.25">
      <c r="A113" s="1"/>
      <c r="B113" s="1"/>
      <c r="C113" s="1"/>
      <c r="D113" s="1"/>
      <c r="E113" s="1"/>
      <c r="F113" s="1"/>
      <c r="G113" s="1"/>
      <c r="H113" s="1"/>
    </row>
    <row r="114" spans="1:10" hidden="1" x14ac:dyDescent="0.25">
      <c r="A114" s="1"/>
      <c r="B114" s="1"/>
      <c r="C114" s="2" t="s">
        <v>32</v>
      </c>
      <c r="D114" s="1"/>
      <c r="E114" s="2" t="s">
        <v>33</v>
      </c>
      <c r="F114" s="1"/>
      <c r="G114" s="1"/>
      <c r="H114" s="1"/>
    </row>
    <row r="115" spans="1:10" hidden="1" x14ac:dyDescent="0.25">
      <c r="A115" s="1"/>
      <c r="B115" s="1"/>
      <c r="C115" s="1"/>
      <c r="D115" s="1"/>
      <c r="E115" s="1"/>
      <c r="F115" s="1"/>
      <c r="G115" s="1"/>
      <c r="H115" s="1"/>
    </row>
    <row r="116" spans="1:10" hidden="1" x14ac:dyDescent="0.25">
      <c r="A116" s="1"/>
      <c r="B116" s="1"/>
      <c r="C116" s="1"/>
      <c r="D116" s="1"/>
      <c r="E116" s="1"/>
      <c r="F116" s="1"/>
      <c r="G116" s="1"/>
      <c r="H116" s="1"/>
    </row>
    <row r="117" spans="1:10" hidden="1" x14ac:dyDescent="0.25">
      <c r="A117" s="1"/>
      <c r="B117" s="1"/>
      <c r="C117" s="1"/>
      <c r="D117" s="1"/>
      <c r="E117" s="1"/>
      <c r="F117" s="1"/>
      <c r="G117" s="1"/>
      <c r="H117" s="1"/>
    </row>
    <row r="118" spans="1:10" hidden="1" x14ac:dyDescent="0.25">
      <c r="A118" s="1"/>
      <c r="B118" s="1"/>
      <c r="C118" s="1"/>
      <c r="D118" s="1"/>
      <c r="E118" s="1"/>
      <c r="F118" s="1"/>
      <c r="G118" s="1"/>
      <c r="H118" s="1"/>
    </row>
    <row r="119" spans="1:10" hidden="1" x14ac:dyDescent="0.25">
      <c r="A119" s="1"/>
      <c r="B119" s="1"/>
      <c r="C119" s="1"/>
      <c r="D119" s="1"/>
      <c r="E119" s="1"/>
      <c r="F119" s="1"/>
      <c r="G119" s="1"/>
      <c r="H119" s="1"/>
    </row>
    <row r="120" spans="1:10" hidden="1" x14ac:dyDescent="0.25">
      <c r="A120" s="1"/>
      <c r="B120" s="1"/>
      <c r="C120" s="1"/>
      <c r="D120" s="1"/>
      <c r="E120" s="1"/>
      <c r="F120" s="1"/>
      <c r="G120" s="1"/>
      <c r="H120" s="1"/>
    </row>
    <row r="121" spans="1:10" hidden="1" x14ac:dyDescent="0.25">
      <c r="I121" s="1"/>
    </row>
    <row r="122" spans="1:10" hidden="1" x14ac:dyDescent="0.25">
      <c r="I122" s="1"/>
      <c r="J122" s="1"/>
    </row>
    <row r="123" spans="1:10" hidden="1" x14ac:dyDescent="0.25">
      <c r="I123" s="1"/>
      <c r="J123" s="1"/>
    </row>
    <row r="124" spans="1:10" hidden="1" x14ac:dyDescent="0.25">
      <c r="I124" s="1"/>
      <c r="J124" s="1"/>
    </row>
    <row r="125" spans="1:10" hidden="1" x14ac:dyDescent="0.25">
      <c r="D125" s="1"/>
      <c r="E125" s="1"/>
      <c r="F125" s="1"/>
      <c r="G125" s="1"/>
      <c r="H125" s="1"/>
      <c r="I125" s="1"/>
      <c r="J125" s="1"/>
    </row>
    <row r="126" spans="1:10" x14ac:dyDescent="0.25">
      <c r="D126" s="1"/>
      <c r="E126" s="1"/>
      <c r="F126" s="1"/>
      <c r="G126" s="1"/>
      <c r="H126" s="1"/>
      <c r="I126" s="1"/>
      <c r="J126" s="1"/>
    </row>
    <row r="127" spans="1:10" x14ac:dyDescent="0.25">
      <c r="D127" s="1"/>
      <c r="E127" s="1"/>
      <c r="F127" s="1"/>
      <c r="G127" s="1"/>
      <c r="H127" s="1"/>
      <c r="I127" s="1"/>
      <c r="J127" s="1"/>
    </row>
    <row r="128" spans="1:10" x14ac:dyDescent="0.25">
      <c r="D128" s="1"/>
      <c r="E128" s="1"/>
      <c r="F128" s="1"/>
      <c r="G128" s="1"/>
      <c r="H128" s="1"/>
      <c r="I128" s="1"/>
      <c r="J128" s="1"/>
    </row>
    <row r="129" spans="4:10" x14ac:dyDescent="0.25">
      <c r="D129" s="1"/>
      <c r="E129" s="1"/>
      <c r="F129" s="1"/>
      <c r="G129" s="1"/>
      <c r="H129" s="1"/>
      <c r="I129" s="1"/>
      <c r="J129" s="1"/>
    </row>
    <row r="130" spans="4:10" x14ac:dyDescent="0.25">
      <c r="D130" s="1"/>
      <c r="E130" s="1"/>
      <c r="F130" s="1"/>
      <c r="G130" s="1"/>
      <c r="H130" s="1"/>
      <c r="J130" s="1"/>
    </row>
    <row r="136" spans="4:10" x14ac:dyDescent="0.25">
      <c r="D136" s="1"/>
      <c r="E136" s="1"/>
      <c r="F136" s="1"/>
      <c r="G136" s="1"/>
      <c r="H136" s="1"/>
    </row>
    <row r="137" spans="4:10" x14ac:dyDescent="0.25">
      <c r="D137" s="1"/>
      <c r="E137" s="1"/>
      <c r="F137" s="1"/>
      <c r="G137" s="1"/>
      <c r="H137" s="1"/>
    </row>
    <row r="138" spans="4:10" x14ac:dyDescent="0.25">
      <c r="D138" s="1"/>
      <c r="E138" s="1"/>
      <c r="F138" s="1"/>
      <c r="G138" s="1"/>
      <c r="H138" s="1"/>
    </row>
    <row r="139" spans="4:10" x14ac:dyDescent="0.25">
      <c r="D139" s="1"/>
      <c r="E139" s="1"/>
      <c r="F139" s="1"/>
      <c r="G139" s="1"/>
      <c r="H139" s="1"/>
    </row>
    <row r="140" spans="4:10" x14ac:dyDescent="0.25">
      <c r="D140" s="1"/>
      <c r="E140" s="1"/>
      <c r="F140" s="1"/>
      <c r="G140" s="1"/>
      <c r="H140" s="1"/>
    </row>
    <row r="141" spans="4:10" x14ac:dyDescent="0.25">
      <c r="D141" s="1"/>
      <c r="E141" s="1"/>
      <c r="F141" s="1"/>
      <c r="G141" s="1"/>
      <c r="H141" s="1"/>
    </row>
    <row r="142" spans="4:10" x14ac:dyDescent="0.25">
      <c r="D142" s="1"/>
      <c r="E142" s="1"/>
      <c r="F142" s="1"/>
      <c r="G142" s="1"/>
      <c r="H142" s="1"/>
    </row>
    <row r="143" spans="4:10" x14ac:dyDescent="0.25">
      <c r="D143" s="1"/>
      <c r="E143" s="1"/>
      <c r="F143" s="1"/>
      <c r="G143" s="1"/>
      <c r="H143" s="1"/>
    </row>
  </sheetData>
  <mergeCells count="4">
    <mergeCell ref="E2:F2"/>
    <mergeCell ref="E71:H71"/>
    <mergeCell ref="C72:D72"/>
    <mergeCell ref="E72:H7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21,11,2023 12лет</vt:lpstr>
      <vt:lpstr>21,11,2023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ЦПиТ калькулятор</dc:creator>
  <cp:lastModifiedBy>user</cp:lastModifiedBy>
  <cp:lastPrinted>2021-11-26T07:38:05Z</cp:lastPrinted>
  <dcterms:created xsi:type="dcterms:W3CDTF">2021-09-03T11:55:04Z</dcterms:created>
  <dcterms:modified xsi:type="dcterms:W3CDTF">2023-11-27T08:05:38Z</dcterms:modified>
</cp:coreProperties>
</file>